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DieseArbeitsmappe" defaultThemeVersion="166925"/>
  <mc:AlternateContent xmlns:mc="http://schemas.openxmlformats.org/markup-compatibility/2006">
    <mc:Choice Requires="x15">
      <x15ac:absPath xmlns:x15ac="http://schemas.microsoft.com/office/spreadsheetml/2010/11/ac" url="C:\Users\49176\Downloads\"/>
    </mc:Choice>
  </mc:AlternateContent>
  <xr:revisionPtr revIDLastSave="0" documentId="13_ncr:1_{526840BB-7DF9-429E-91E8-EAA6B4C537D2}" xr6:coauthVersionLast="47" xr6:coauthVersionMax="47" xr10:uidLastSave="{00000000-0000-0000-0000-000000000000}"/>
  <bookViews>
    <workbookView xWindow="28680" yWindow="-120" windowWidth="29040" windowHeight="15720" tabRatio="769" xr2:uid="{97EE6034-EA63-48CF-B0DB-A47BE249B823}"/>
  </bookViews>
  <sheets>
    <sheet name="Überblick" sheetId="1" r:id="rId1"/>
    <sheet name="Abfall" sheetId="7" r:id="rId2"/>
    <sheet name="Einkauf" sheetId="23" r:id="rId3"/>
    <sheet name="Ernährung" sheetId="16" r:id="rId4"/>
    <sheet name="Kommunikation" sheetId="17" r:id="rId5"/>
    <sheet name="Kompensation &amp; C-Bindung" sheetId="18" r:id="rId6"/>
    <sheet name="Mobilität " sheetId="19" r:id="rId7"/>
    <sheet name="Strom" sheetId="21" r:id="rId8"/>
    <sheet name="Wärme" sheetId="22" r:id="rId9"/>
    <sheet name="Schlüsselprojekt" sheetId="2" state="veryHidden" r:id="rId10"/>
    <sheet name="Status" sheetId="3" state="very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7" l="1"/>
  <c r="G31" i="1"/>
  <c r="E31" i="1"/>
  <c r="F31" i="1"/>
  <c r="C20" i="1"/>
  <c r="I13" i="17" l="1"/>
  <c r="I13" i="16"/>
  <c r="E40" i="1"/>
  <c r="E48" i="1"/>
  <c r="E46" i="1"/>
  <c r="E44" i="1"/>
  <c r="E42" i="1"/>
  <c r="J13" i="16"/>
  <c r="K13" i="16"/>
  <c r="K13" i="23"/>
  <c r="G22" i="1" s="1"/>
  <c r="J13" i="23"/>
  <c r="F22" i="1" s="1"/>
  <c r="I13" i="23"/>
  <c r="E22" i="1" s="1"/>
  <c r="F27" i="1" l="1"/>
  <c r="G23" i="1"/>
  <c r="F23" i="1"/>
  <c r="E23" i="1"/>
  <c r="K13" i="22"/>
  <c r="G27" i="1" s="1"/>
  <c r="J13" i="22"/>
  <c r="I13" i="22"/>
  <c r="E27" i="1" s="1"/>
  <c r="K13" i="21"/>
  <c r="G26" i="1" s="1"/>
  <c r="J13" i="21"/>
  <c r="F26" i="1" s="1"/>
  <c r="I13" i="21"/>
  <c r="E26" i="1" s="1"/>
  <c r="K13" i="19"/>
  <c r="G25" i="1" s="1"/>
  <c r="J13" i="19"/>
  <c r="F25" i="1" s="1"/>
  <c r="I13" i="19"/>
  <c r="E25" i="1" s="1"/>
  <c r="K13" i="18"/>
  <c r="J13" i="18"/>
  <c r="I13" i="18"/>
  <c r="K13" i="17"/>
  <c r="G24" i="1" s="1"/>
  <c r="J13" i="17"/>
  <c r="F24" i="1" s="1"/>
  <c r="E24" i="1"/>
  <c r="E21" i="1"/>
  <c r="J13" i="7"/>
  <c r="F21" i="1" s="1"/>
  <c r="K13" i="7"/>
  <c r="G21" i="1" s="1"/>
  <c r="G20" i="1" l="1"/>
  <c r="F20" i="1"/>
  <c r="F28" i="1" l="1"/>
  <c r="G28" i="1"/>
  <c r="E28" i="1"/>
  <c r="E29" i="1" l="1"/>
  <c r="E30" i="1"/>
  <c r="G29" i="1"/>
  <c r="G30" i="1"/>
  <c r="F29" i="1"/>
  <c r="F30" i="1"/>
</calcChain>
</file>

<file path=xl/sharedStrings.xml><?xml version="1.0" encoding="utf-8"?>
<sst xmlns="http://schemas.openxmlformats.org/spreadsheetml/2006/main" count="187" uniqueCount="94">
  <si>
    <t>Anzahl der umgesetzen Maßnahmen</t>
  </si>
  <si>
    <t>Anzahl der in Umsetzung befindlichen Maßnahmen</t>
  </si>
  <si>
    <t>Anzahl der zukünftig geplanten Maßnahmen</t>
  </si>
  <si>
    <t>Maßnahme</t>
  </si>
  <si>
    <t>Nr.</t>
  </si>
  <si>
    <t>Status</t>
  </si>
  <si>
    <t>Schlüssel-
projekt</t>
  </si>
  <si>
    <t>Summen</t>
  </si>
  <si>
    <t>Geplanter Start</t>
  </si>
  <si>
    <t>Akteure für die Umsetzung</t>
  </si>
  <si>
    <t>Beschreibung der Maßnahme</t>
  </si>
  <si>
    <t>Verant-wortlich</t>
  </si>
  <si>
    <t>Ja</t>
  </si>
  <si>
    <t>Nein</t>
  </si>
  <si>
    <t>Umsetzung nicht möglich</t>
  </si>
  <si>
    <t>umgesetzt</t>
  </si>
  <si>
    <t>wird laufend umgesetzt</t>
  </si>
  <si>
    <t>In Umsetzung (Anfang)</t>
  </si>
  <si>
    <t>In Umsetzung (Mitte)</t>
  </si>
  <si>
    <t>In Umsetzung (Ende)</t>
  </si>
  <si>
    <t>zukünftiger Termin</t>
  </si>
  <si>
    <t>bisher nicht umgesetzt</t>
  </si>
  <si>
    <t>bis
2026</t>
  </si>
  <si>
    <t>bis
2030</t>
  </si>
  <si>
    <t>bis
2023</t>
  </si>
  <si>
    <t>EK1</t>
  </si>
  <si>
    <t>EK2</t>
  </si>
  <si>
    <t>EK3</t>
  </si>
  <si>
    <t>EK4</t>
  </si>
  <si>
    <t>EK5</t>
  </si>
  <si>
    <t>Überblick über die Maßnahmen des Klimaschutzplans</t>
  </si>
  <si>
    <t xml:space="preserve">Anzahl der nicht umsetzbaren Maßnahmen </t>
  </si>
  <si>
    <t>Abfall</t>
  </si>
  <si>
    <t>Einkauf</t>
  </si>
  <si>
    <t>Ernährung</t>
  </si>
  <si>
    <t>Strom</t>
  </si>
  <si>
    <t>Wärme</t>
  </si>
  <si>
    <t>Kommunikation &amp; Vernetzung</t>
  </si>
  <si>
    <t>Mobilität</t>
  </si>
  <si>
    <t>KV1</t>
  </si>
  <si>
    <t>KV2</t>
  </si>
  <si>
    <t>KV3</t>
  </si>
  <si>
    <t>KV4</t>
  </si>
  <si>
    <t>KV5</t>
  </si>
  <si>
    <t>KO1</t>
  </si>
  <si>
    <t>KO2</t>
  </si>
  <si>
    <t>KO3</t>
  </si>
  <si>
    <t>KO4</t>
  </si>
  <si>
    <t>KO5</t>
  </si>
  <si>
    <t>MO1</t>
  </si>
  <si>
    <t>MO2</t>
  </si>
  <si>
    <t>MO3</t>
  </si>
  <si>
    <t>MO4</t>
  </si>
  <si>
    <t>MO5</t>
  </si>
  <si>
    <t>ST1</t>
  </si>
  <si>
    <t>ST2</t>
  </si>
  <si>
    <t>ST3</t>
  </si>
  <si>
    <t>ST4</t>
  </si>
  <si>
    <t>ST5</t>
  </si>
  <si>
    <t>Ausgangssituation</t>
  </si>
  <si>
    <t>WÄ1</t>
  </si>
  <si>
    <t>WÄ2</t>
  </si>
  <si>
    <t>WÄ3</t>
  </si>
  <si>
    <t>WÄ4</t>
  </si>
  <si>
    <t>WÄ5</t>
  </si>
  <si>
    <t>AF1</t>
  </si>
  <si>
    <t>AF2</t>
  </si>
  <si>
    <t>AF3</t>
  </si>
  <si>
    <t>AF4</t>
  </si>
  <si>
    <t>AF5</t>
  </si>
  <si>
    <t>Planungstabelle zur Erstellung des Klimaschutzplan</t>
  </si>
  <si>
    <t>Übersicht über die Planungsziele</t>
  </si>
  <si>
    <t>kurzfristig</t>
  </si>
  <si>
    <t>mittelfristig</t>
  </si>
  <si>
    <t>langfristig</t>
  </si>
  <si>
    <r>
      <t>Geplante CO</t>
    </r>
    <r>
      <rPr>
        <b/>
        <vertAlign val="subscript"/>
        <sz val="16"/>
        <rFont val="Calibri"/>
        <family val="2"/>
        <scheme val="minor"/>
      </rPr>
      <t>2</t>
    </r>
    <r>
      <rPr>
        <b/>
        <sz val="16"/>
        <rFont val="Calibri"/>
        <family val="2"/>
        <scheme val="minor"/>
      </rPr>
      <t>-Reduktion insgesamt</t>
    </r>
  </si>
  <si>
    <r>
      <t>Übersicht CO</t>
    </r>
    <r>
      <rPr>
        <b/>
        <vertAlign val="subscript"/>
        <sz val="16"/>
        <color theme="1"/>
        <rFont val="Calibri"/>
        <family val="2"/>
        <scheme val="minor"/>
      </rPr>
      <t>2</t>
    </r>
    <r>
      <rPr>
        <b/>
        <sz val="16"/>
        <color theme="1"/>
        <rFont val="Calibri"/>
        <family val="2"/>
        <scheme val="minor"/>
      </rPr>
      <t>-Minderungsziele laut Klimaschutzplan</t>
    </r>
  </si>
  <si>
    <t>ER1</t>
  </si>
  <si>
    <t>ER2</t>
  </si>
  <si>
    <t>ER3</t>
  </si>
  <si>
    <t>ER4</t>
  </si>
  <si>
    <t>ER5</t>
  </si>
  <si>
    <r>
      <t>Geplante jährliche CO</t>
    </r>
    <r>
      <rPr>
        <vertAlign val="subscript"/>
        <sz val="10"/>
        <color theme="0"/>
        <rFont val="Calibri"/>
        <family val="2"/>
        <scheme val="minor"/>
      </rPr>
      <t>2</t>
    </r>
    <r>
      <rPr>
        <sz val="10"/>
        <color theme="0"/>
        <rFont val="Calibri"/>
        <family val="2"/>
        <scheme val="minor"/>
      </rPr>
      <t>-Reduktion</t>
    </r>
  </si>
  <si>
    <t>Verant-
wortlich</t>
  </si>
  <si>
    <t>Anzahl aller Maßnahmen im Klimaschutzplan</t>
  </si>
  <si>
    <r>
      <t xml:space="preserve">Die folgende Übersicht gibt einen Überblick über die Anzahl der Maßnahmen im Klimaschutzplan und spiegelt den aktuellen Stand der Umsetzung wider. Die Übersicht wird ebenfalls automatisch ergänzt und erfordert hier keine eigenen Eintragungen. 
Die </t>
    </r>
    <r>
      <rPr>
        <sz val="12"/>
        <color rgb="FFFF0000"/>
        <rFont val="Calibri"/>
        <family val="2"/>
        <scheme val="minor"/>
      </rPr>
      <t>rote Kategorie</t>
    </r>
    <r>
      <rPr>
        <sz val="12"/>
        <color theme="1"/>
        <rFont val="Calibri"/>
        <family val="2"/>
        <scheme val="minor"/>
      </rPr>
      <t xml:space="preserve"> "Anzahl der nicht umsetzbaren Maßnahmen" wird erst beim zweiten Klimachutzplan relevant, wenn geplante Klimaschutzmaßnahmen nicht umgesetzt werden konnten.</t>
    </r>
  </si>
  <si>
    <r>
      <t>Bitte tragen Sie hier den von Ihnen ermittelten CO</t>
    </r>
    <r>
      <rPr>
        <vertAlign val="subscript"/>
        <sz val="12"/>
        <color rgb="FF000000"/>
        <rFont val="Calibri"/>
        <family val="2"/>
        <scheme val="minor"/>
      </rPr>
      <t>2</t>
    </r>
    <r>
      <rPr>
        <sz val="12"/>
        <color rgb="FF000000"/>
        <rFont val="Calibri"/>
        <family val="2"/>
        <scheme val="minor"/>
      </rPr>
      <t>-Fußabruck ein:</t>
    </r>
  </si>
  <si>
    <r>
      <t>In der folgenden Tabelle sind die geplanten CO</t>
    </r>
    <r>
      <rPr>
        <vertAlign val="subscript"/>
        <sz val="12"/>
        <color rgb="FF000000"/>
        <rFont val="Calibri"/>
        <family val="2"/>
        <scheme val="minor"/>
      </rPr>
      <t>2</t>
    </r>
    <r>
      <rPr>
        <sz val="12"/>
        <color rgb="FF000000"/>
        <rFont val="Calibri"/>
        <family val="2"/>
        <scheme val="minor"/>
      </rPr>
      <t xml:space="preserve">-Einsparziele aus allen Handlungsfeldern zusammengefasst. Die Daten werden automatisch übernommen. Bitte geben Sie hier deshalb keine Daten ein mit Ausnahme des Startjahres (siehe Pfeil). </t>
    </r>
  </si>
  <si>
    <r>
      <t>Bitte tragen Sie in die Tabelle die von Ihrer Schule geplanten Klimaschutzmaßnahmen ein und hinterlegen Sie dabei ihre notwendigen Informationen. Pro Handlungsfeld müssen mindestens drei Maßnahmen vorhanden sein, wovon mindestens eine Maßnahme abgeschlossen sein muss. Auch Maßnahmen aus der Vergangenheit können zur Dokumentation eingetragen werden. 
Die Eintragungen in die Tabelle werden</t>
    </r>
    <r>
      <rPr>
        <b/>
        <sz val="11"/>
        <color rgb="FF000000"/>
        <rFont val="Calibri"/>
        <family val="2"/>
        <scheme val="minor"/>
      </rPr>
      <t xml:space="preserve"> automatisch in die Word-Vorlage übernommen</t>
    </r>
    <r>
      <rPr>
        <sz val="11"/>
        <color rgb="FF000000"/>
        <rFont val="Calibri"/>
        <family val="2"/>
        <scheme val="minor"/>
      </rPr>
      <t>. Eintragungen in der Wordatei werden jedoch nicht in die Excel-Vorlage übertragen.</t>
    </r>
  </si>
  <si>
    <t>Tragen Sie links unter "kurzfristig" das Folgejahr ein, in dem der Klimaschutzplan von den Schulgremien verabschiedet und veröffenlicht wurde. Beispiel: Wenn Sie den Klimaschutzplan 2022 verabschiedet haben, tragen Sie bitte unter kurzfristig das Jahr 2023 ein.</t>
  </si>
  <si>
    <t>Gesamtemissionen</t>
  </si>
  <si>
    <t>verbleibende Emissionen</t>
  </si>
  <si>
    <t>Davon wurden durch die Finanzierung von 
internationalen Klimaschutzprojekten kompensiert:</t>
  </si>
  <si>
    <t xml:space="preserve">Unten finden Sie in den farbigen Registern zu jedem Handlungsfeld eine eigene Planungstabelle. Tragen Sie dort die Klimaschutzmaßnahmen ein, die Sie als Schule umsetzen möchten oder bereits umgesetzt haben. Auch Maßnahmen, die in der Vergangenheit bereits umgesetzt worden sind, können zur Dokumentation eingetragen werden. Zusätzlich müssen aber auch immer zukünftige Maßnahmen in einem Handlungsfeld enthalten sein.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</si>
</sst>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t CO2e&quot;"/>
    <numFmt numFmtId="165" formatCode="0\ &quot;kg CO2e&quot;"/>
    <numFmt numFmtId="166" formatCode="0\ &quot;kg&quot;"/>
    <numFmt numFmtId="167" formatCode="0.0%"/>
    <numFmt numFmtId="168" formatCode="#,##0\ &quot;kg CO2e&quot;"/>
    <numFmt numFmtId="169" formatCode="#,##0\ &quot;kg&quot;"/>
  </numFmts>
  <fonts count="24" x14ac:knownFonts="1">
    <font>
      <sz val="11"/>
      <color theme="1"/>
      <name val="Calibri"/>
      <family val="2"/>
      <scheme val="minor"/>
    </font>
    <font>
      <sz val="14"/>
      <color theme="1"/>
      <name val="Calibri"/>
      <family val="2"/>
      <scheme val="minor"/>
    </font>
    <font>
      <sz val="8"/>
      <name val="Calibri"/>
      <family val="2"/>
      <scheme val="minor"/>
    </font>
    <font>
      <b/>
      <sz val="11"/>
      <color rgb="FFFA7D00"/>
      <name val="Calibri"/>
      <family val="2"/>
      <scheme val="minor"/>
    </font>
    <font>
      <b/>
      <sz val="14"/>
      <color theme="1"/>
      <name val="Calibri"/>
      <family val="2"/>
      <scheme val="minor"/>
    </font>
    <font>
      <sz val="11"/>
      <color theme="1"/>
      <name val="Calibri"/>
      <family val="2"/>
      <scheme val="minor"/>
    </font>
    <font>
      <sz val="12"/>
      <color theme="1"/>
      <name val="Calibri"/>
      <family val="2"/>
      <scheme val="minor"/>
    </font>
    <font>
      <sz val="11"/>
      <color rgb="FF000000"/>
      <name val="Calibri"/>
      <family val="2"/>
      <scheme val="minor"/>
    </font>
    <font>
      <sz val="12"/>
      <color rgb="FF000000"/>
      <name val="Calibri"/>
      <family val="2"/>
      <scheme val="minor"/>
    </font>
    <font>
      <b/>
      <sz val="12"/>
      <name val="Calibri"/>
      <family val="2"/>
      <scheme val="minor"/>
    </font>
    <font>
      <sz val="12"/>
      <name val="Calibri"/>
      <family val="2"/>
      <scheme val="minor"/>
    </font>
    <font>
      <b/>
      <sz val="14"/>
      <color rgb="FF000000"/>
      <name val="Calibri"/>
      <family val="2"/>
      <scheme val="minor"/>
    </font>
    <font>
      <b/>
      <sz val="16"/>
      <color theme="1"/>
      <name val="Calibri"/>
      <family val="2"/>
      <scheme val="minor"/>
    </font>
    <font>
      <b/>
      <sz val="16"/>
      <name val="Calibri"/>
      <family val="2"/>
      <scheme val="minor"/>
    </font>
    <font>
      <b/>
      <vertAlign val="subscript"/>
      <sz val="16"/>
      <name val="Calibri"/>
      <family val="2"/>
      <scheme val="minor"/>
    </font>
    <font>
      <sz val="14"/>
      <name val="Calibri"/>
      <family val="2"/>
      <scheme val="minor"/>
    </font>
    <font>
      <b/>
      <vertAlign val="subscript"/>
      <sz val="16"/>
      <color theme="1"/>
      <name val="Calibri"/>
      <family val="2"/>
      <scheme val="minor"/>
    </font>
    <font>
      <sz val="10"/>
      <color theme="0"/>
      <name val="Calibri"/>
      <family val="2"/>
      <scheme val="minor"/>
    </font>
    <font>
      <vertAlign val="subscript"/>
      <sz val="10"/>
      <color theme="0"/>
      <name val="Calibri"/>
      <family val="2"/>
      <scheme val="minor"/>
    </font>
    <font>
      <b/>
      <sz val="10"/>
      <color theme="1"/>
      <name val="Calibri"/>
      <family val="2"/>
      <scheme val="minor"/>
    </font>
    <font>
      <sz val="10"/>
      <color theme="1"/>
      <name val="Calibri"/>
      <family val="2"/>
      <scheme val="minor"/>
    </font>
    <font>
      <sz val="12"/>
      <color rgb="FFFF0000"/>
      <name val="Calibri"/>
      <family val="2"/>
      <scheme val="minor"/>
    </font>
    <font>
      <vertAlign val="subscript"/>
      <sz val="12"/>
      <color rgb="FF000000"/>
      <name val="Calibri"/>
      <family val="2"/>
      <scheme val="minor"/>
    </font>
    <font>
      <b/>
      <sz val="11"/>
      <color rgb="FF000000"/>
      <name val="Calibri"/>
      <family val="2"/>
      <scheme val="minor"/>
    </font>
  </fonts>
  <fills count="25">
    <fill>
      <patternFill patternType="none"/>
    </fill>
    <fill>
      <patternFill patternType="gray125"/>
    </fill>
    <fill>
      <patternFill patternType="solid">
        <fgColor theme="0" tint="-0.249977111117893"/>
        <bgColor indexed="64"/>
      </patternFill>
    </fill>
    <fill>
      <patternFill patternType="solid">
        <fgColor rgb="FFA21C20"/>
        <bgColor theme="7"/>
      </patternFill>
    </fill>
    <fill>
      <patternFill patternType="solid">
        <fgColor rgb="FF92D05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174D9F"/>
        <bgColor theme="7"/>
      </patternFill>
    </fill>
    <fill>
      <patternFill patternType="solid">
        <fgColor rgb="FFEF6D27"/>
        <bgColor theme="7"/>
      </patternFill>
    </fill>
    <fill>
      <patternFill patternType="solid">
        <fgColor rgb="FF3A91CF"/>
        <bgColor theme="7"/>
      </patternFill>
    </fill>
    <fill>
      <patternFill patternType="solid">
        <fgColor rgb="FF1F324F"/>
        <bgColor theme="7"/>
      </patternFill>
    </fill>
    <fill>
      <patternFill patternType="solid">
        <fgColor rgb="FFF5C332"/>
        <bgColor theme="7"/>
      </patternFill>
    </fill>
    <fill>
      <patternFill patternType="solid">
        <fgColor rgb="FFEE2C24"/>
        <bgColor theme="7"/>
      </patternFill>
    </fill>
    <fill>
      <patternFill patternType="solid">
        <fgColor rgb="FFFFEB9C"/>
        <bgColor indexed="64"/>
      </patternFill>
    </fill>
    <fill>
      <patternFill patternType="solid">
        <fgColor rgb="FFBFBFBF"/>
        <bgColor indexed="64"/>
      </patternFill>
    </fill>
    <fill>
      <patternFill patternType="solid">
        <fgColor rgb="FFF2F2F2"/>
      </patternFill>
    </fill>
    <fill>
      <patternFill patternType="solid">
        <fgColor theme="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6CBC44"/>
        <bgColor theme="7"/>
      </patternFill>
    </fill>
    <fill>
      <patternFill patternType="solid">
        <fgColor theme="6" tint="0.39997558519241921"/>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theme="0"/>
      </left>
      <right style="thin">
        <color theme="0"/>
      </right>
      <top/>
      <bottom/>
      <diagonal/>
    </border>
  </borders>
  <cellStyleXfs count="3">
    <xf numFmtId="0" fontId="0" fillId="0" borderId="0"/>
    <xf numFmtId="0" fontId="3" fillId="16" borderId="9" applyNumberFormat="0" applyAlignment="0" applyProtection="0"/>
    <xf numFmtId="9" fontId="5" fillId="0" borderId="0" applyFont="0" applyFill="0" applyBorder="0" applyAlignment="0" applyProtection="0"/>
  </cellStyleXfs>
  <cellXfs count="147">
    <xf numFmtId="0" fontId="0" fillId="0" borderId="0" xfId="0"/>
    <xf numFmtId="0" fontId="0" fillId="0" borderId="0" xfId="0" applyFont="1" applyAlignment="1">
      <alignment horizontal="center" vertical="center"/>
    </xf>
    <xf numFmtId="0" fontId="0" fillId="4" borderId="0" xfId="0" applyFont="1" applyFill="1"/>
    <xf numFmtId="0" fontId="0" fillId="5" borderId="0" xfId="0" applyFont="1" applyFill="1"/>
    <xf numFmtId="0" fontId="0" fillId="6" borderId="0" xfId="0" applyFont="1" applyFill="1"/>
    <xf numFmtId="0" fontId="0" fillId="7" borderId="0" xfId="0" applyFont="1" applyFill="1"/>
    <xf numFmtId="0" fontId="4" fillId="0" borderId="0" xfId="0" applyFont="1" applyProtection="1"/>
    <xf numFmtId="0" fontId="0" fillId="0" borderId="0" xfId="0" applyProtection="1"/>
    <xf numFmtId="0" fontId="0" fillId="2" borderId="6" xfId="0" applyFill="1" applyBorder="1" applyAlignment="1" applyProtection="1">
      <alignment vertical="center"/>
    </xf>
    <xf numFmtId="0" fontId="6" fillId="0" borderId="0" xfId="0" applyFont="1" applyProtection="1"/>
    <xf numFmtId="0" fontId="0" fillId="17" borderId="0" xfId="0" applyFill="1" applyProtection="1"/>
    <xf numFmtId="0" fontId="1" fillId="0" borderId="0" xfId="0" applyFont="1" applyAlignment="1" applyProtection="1">
      <alignment horizontal="center"/>
    </xf>
    <xf numFmtId="0" fontId="1" fillId="4" borderId="0" xfId="0" applyFont="1" applyFill="1" applyAlignment="1" applyProtection="1">
      <alignment horizontal="center" vertical="center"/>
    </xf>
    <xf numFmtId="0" fontId="1" fillId="14" borderId="0" xfId="0" applyFont="1" applyFill="1" applyAlignment="1" applyProtection="1">
      <alignment horizontal="center" vertical="center"/>
    </xf>
    <xf numFmtId="0" fontId="1" fillId="15" borderId="0" xfId="0" applyFont="1" applyFill="1" applyAlignment="1" applyProtection="1">
      <alignment horizontal="center" vertical="center"/>
    </xf>
    <xf numFmtId="0" fontId="1" fillId="7" borderId="0" xfId="0" applyFont="1" applyFill="1" applyAlignment="1" applyProtection="1">
      <alignment horizontal="center" vertical="center"/>
    </xf>
    <xf numFmtId="0" fontId="0" fillId="0" borderId="0" xfId="0" applyFill="1" applyAlignment="1" applyProtection="1">
      <alignment vertical="center"/>
    </xf>
    <xf numFmtId="164" fontId="0" fillId="0" borderId="0" xfId="0" applyNumberFormat="1" applyFill="1" applyProtection="1"/>
    <xf numFmtId="0" fontId="7" fillId="0" borderId="0" xfId="0" applyFont="1" applyAlignment="1">
      <alignment vertical="center"/>
    </xf>
    <xf numFmtId="0" fontId="0" fillId="20" borderId="0" xfId="0" applyFill="1" applyBorder="1"/>
    <xf numFmtId="0" fontId="3" fillId="20" borderId="0" xfId="1" applyFill="1" applyBorder="1" applyAlignment="1">
      <alignment horizontal="center"/>
    </xf>
    <xf numFmtId="0" fontId="3" fillId="20" borderId="15" xfId="1" applyFill="1" applyBorder="1" applyAlignment="1">
      <alignment horizontal="center"/>
    </xf>
    <xf numFmtId="165" fontId="6" fillId="0" borderId="0" xfId="0" applyNumberFormat="1" applyFont="1" applyFill="1" applyAlignment="1" applyProtection="1">
      <alignment horizontal="center" vertical="center"/>
    </xf>
    <xf numFmtId="0" fontId="4" fillId="20" borderId="14" xfId="0" applyFont="1" applyFill="1" applyBorder="1" applyAlignment="1">
      <alignment horizontal="center"/>
    </xf>
    <xf numFmtId="0" fontId="4" fillId="20" borderId="0" xfId="0" applyFont="1" applyFill="1" applyBorder="1" applyAlignment="1">
      <alignment horizontal="center"/>
    </xf>
    <xf numFmtId="0" fontId="4" fillId="20" borderId="15" xfId="0" applyFont="1" applyFill="1" applyBorder="1" applyAlignment="1">
      <alignment horizontal="center"/>
    </xf>
    <xf numFmtId="0" fontId="8" fillId="0" borderId="0" xfId="0" applyFont="1" applyAlignment="1">
      <alignment vertical="center"/>
    </xf>
    <xf numFmtId="0" fontId="0" fillId="0" borderId="0" xfId="0" applyAlignment="1" applyProtection="1">
      <alignment vertical="top"/>
    </xf>
    <xf numFmtId="0" fontId="12" fillId="0" borderId="0" xfId="0" applyFont="1" applyProtection="1"/>
    <xf numFmtId="0" fontId="0" fillId="2" borderId="6" xfId="0" applyFill="1" applyBorder="1" applyAlignment="1" applyProtection="1">
      <alignment horizontal="center" vertical="center"/>
    </xf>
    <xf numFmtId="0" fontId="0" fillId="2" borderId="4" xfId="0" applyFill="1" applyBorder="1" applyAlignment="1" applyProtection="1">
      <alignment horizontal="center" vertical="center"/>
    </xf>
    <xf numFmtId="0" fontId="17" fillId="8" borderId="7"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right" vertical="center"/>
    </xf>
    <xf numFmtId="0" fontId="17" fillId="3" borderId="7" xfId="0" applyFont="1" applyFill="1" applyBorder="1" applyAlignment="1" applyProtection="1">
      <alignment horizontal="center" vertical="center" wrapText="1"/>
    </xf>
    <xf numFmtId="0" fontId="20" fillId="2" borderId="6" xfId="0" applyFont="1" applyFill="1" applyBorder="1" applyAlignment="1" applyProtection="1">
      <alignment vertical="center"/>
    </xf>
    <xf numFmtId="0" fontId="20" fillId="2" borderId="6" xfId="0" applyFont="1" applyFill="1" applyBorder="1" applyAlignment="1" applyProtection="1">
      <alignment horizontal="center" vertical="center"/>
    </xf>
    <xf numFmtId="0" fontId="17" fillId="22" borderId="7" xfId="0" applyFont="1" applyFill="1" applyBorder="1" applyAlignment="1" applyProtection="1">
      <alignment horizontal="center" vertical="center" wrapText="1"/>
    </xf>
    <xf numFmtId="0" fontId="17" fillId="9" borderId="7" xfId="0" applyFont="1" applyFill="1" applyBorder="1" applyAlignment="1" applyProtection="1">
      <alignment horizontal="center" vertical="center" wrapText="1"/>
    </xf>
    <xf numFmtId="0" fontId="17" fillId="10" borderId="7" xfId="0" applyFont="1" applyFill="1" applyBorder="1" applyAlignment="1" applyProtection="1">
      <alignment horizontal="center" vertical="center" wrapText="1"/>
    </xf>
    <xf numFmtId="0" fontId="17" fillId="11" borderId="7" xfId="0" applyFont="1" applyFill="1" applyBorder="1" applyAlignment="1" applyProtection="1">
      <alignment horizontal="center" vertical="center" wrapText="1"/>
    </xf>
    <xf numFmtId="0" fontId="17" fillId="12" borderId="7" xfId="0" applyFont="1" applyFill="1" applyBorder="1" applyAlignment="1" applyProtection="1">
      <alignment horizontal="center" vertical="center" wrapText="1"/>
    </xf>
    <xf numFmtId="0" fontId="17" fillId="13" borderId="7"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Protection="1"/>
    <xf numFmtId="0" fontId="6" fillId="0" borderId="0" xfId="0" applyFont="1" applyFill="1" applyAlignment="1" applyProtection="1">
      <alignment vertical="center"/>
    </xf>
    <xf numFmtId="0" fontId="0" fillId="0" borderId="0" xfId="0" applyAlignment="1">
      <alignment vertical="center"/>
    </xf>
    <xf numFmtId="0" fontId="17" fillId="8" borderId="7" xfId="0" applyFont="1" applyFill="1" applyBorder="1" applyAlignment="1" applyProtection="1">
      <alignment horizontal="center" vertical="center" wrapText="1"/>
      <protection locked="0"/>
    </xf>
    <xf numFmtId="0" fontId="0" fillId="0" borderId="0" xfId="0" applyAlignment="1" applyProtection="1"/>
    <xf numFmtId="169" fontId="19" fillId="2" borderId="3" xfId="0" applyNumberFormat="1" applyFont="1" applyFill="1" applyBorder="1" applyAlignment="1" applyProtection="1">
      <alignment horizontal="center" vertical="center"/>
    </xf>
    <xf numFmtId="0" fontId="20" fillId="2" borderId="21" xfId="0" applyFont="1" applyFill="1" applyBorder="1" applyAlignment="1" applyProtection="1">
      <alignment horizontal="center" vertical="center"/>
    </xf>
    <xf numFmtId="0" fontId="11" fillId="0" borderId="0" xfId="0" applyFont="1" applyAlignment="1"/>
    <xf numFmtId="0" fontId="6" fillId="20" borderId="14" xfId="0" applyFont="1" applyFill="1" applyBorder="1"/>
    <xf numFmtId="0" fontId="13" fillId="23" borderId="14" xfId="1" applyFont="1" applyFill="1" applyBorder="1" applyAlignment="1" applyProtection="1">
      <alignment horizontal="right" vertical="center"/>
      <protection locked="0"/>
    </xf>
    <xf numFmtId="0" fontId="10" fillId="23" borderId="0" xfId="1" applyFont="1" applyFill="1" applyBorder="1" applyAlignment="1" applyProtection="1">
      <alignment horizontal="right" vertical="center"/>
      <protection locked="0"/>
    </xf>
    <xf numFmtId="169" fontId="10" fillId="23" borderId="0" xfId="2" applyNumberFormat="1" applyFont="1" applyFill="1" applyBorder="1" applyAlignment="1" applyProtection="1">
      <alignment horizontal="center" vertical="center"/>
    </xf>
    <xf numFmtId="166" fontId="10" fillId="21" borderId="0" xfId="1" applyNumberFormat="1" applyFont="1" applyFill="1" applyBorder="1" applyAlignment="1" applyProtection="1">
      <alignment horizontal="center" vertical="center"/>
    </xf>
    <xf numFmtId="166" fontId="10" fillId="21" borderId="15" xfId="1" applyNumberFormat="1" applyFont="1" applyFill="1" applyBorder="1" applyAlignment="1" applyProtection="1">
      <alignment horizontal="center" vertical="center"/>
    </xf>
    <xf numFmtId="166" fontId="9" fillId="19" borderId="0" xfId="1" applyNumberFormat="1" applyFont="1" applyFill="1" applyBorder="1" applyAlignment="1" applyProtection="1">
      <alignment horizontal="center" vertical="center"/>
    </xf>
    <xf numFmtId="166" fontId="9" fillId="19" borderId="15" xfId="1" applyNumberFormat="1" applyFont="1" applyFill="1" applyBorder="1" applyAlignment="1" applyProtection="1">
      <alignment horizontal="center" vertical="center"/>
    </xf>
    <xf numFmtId="167" fontId="9" fillId="19" borderId="16" xfId="2" applyNumberFormat="1" applyFont="1" applyFill="1" applyBorder="1" applyAlignment="1" applyProtection="1">
      <alignment horizontal="center" vertical="center"/>
    </xf>
    <xf numFmtId="167" fontId="9" fillId="19" borderId="2" xfId="2" applyNumberFormat="1" applyFont="1" applyFill="1" applyBorder="1" applyAlignment="1" applyProtection="1">
      <alignment horizontal="center" vertical="center"/>
    </xf>
    <xf numFmtId="0" fontId="17" fillId="3" borderId="10" xfId="0" applyFont="1" applyFill="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17" fontId="20" fillId="0" borderId="3" xfId="0" applyNumberFormat="1" applyFont="1" applyBorder="1" applyAlignment="1" applyProtection="1">
      <alignment horizontal="center" vertical="center" wrapText="1"/>
      <protection locked="0"/>
    </xf>
    <xf numFmtId="169" fontId="20" fillId="0" borderId="3" xfId="0" applyNumberFormat="1" applyFont="1" applyBorder="1" applyAlignment="1" applyProtection="1">
      <alignment horizontal="center" vertical="center"/>
      <protection locked="0"/>
    </xf>
    <xf numFmtId="0" fontId="20" fillId="0" borderId="5"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7" fillId="3" borderId="22" xfId="0" applyFont="1" applyFill="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17" fillId="8" borderId="8" xfId="0" applyFont="1" applyFill="1" applyBorder="1" applyAlignment="1" applyProtection="1">
      <alignment horizontal="center" vertical="center" wrapText="1"/>
      <protection locked="0"/>
    </xf>
    <xf numFmtId="0" fontId="17" fillId="22" borderId="7" xfId="0" applyFont="1" applyFill="1" applyBorder="1" applyAlignment="1" applyProtection="1">
      <alignment horizontal="center" vertical="center" wrapText="1"/>
      <protection locked="0"/>
    </xf>
    <xf numFmtId="0" fontId="17" fillId="22" borderId="17" xfId="0" applyFont="1" applyFill="1" applyBorder="1" applyAlignment="1" applyProtection="1">
      <alignment horizontal="center" vertical="center" wrapText="1"/>
      <protection locked="0"/>
    </xf>
    <xf numFmtId="0" fontId="17" fillId="9" borderId="7" xfId="0" applyFont="1" applyFill="1" applyBorder="1" applyAlignment="1" applyProtection="1">
      <alignment horizontal="center" vertical="center" wrapText="1"/>
      <protection locked="0"/>
    </xf>
    <xf numFmtId="0" fontId="17" fillId="9" borderId="17" xfId="0" applyFont="1" applyFill="1" applyBorder="1" applyAlignment="1" applyProtection="1">
      <alignment horizontal="center" vertical="center" wrapText="1"/>
      <protection locked="0"/>
    </xf>
    <xf numFmtId="0" fontId="17" fillId="10" borderId="7" xfId="0" applyFont="1" applyFill="1" applyBorder="1" applyAlignment="1" applyProtection="1">
      <alignment horizontal="center" vertical="center" wrapText="1"/>
      <protection locked="0"/>
    </xf>
    <xf numFmtId="0" fontId="17" fillId="10" borderId="17" xfId="0" applyFont="1" applyFill="1" applyBorder="1" applyAlignment="1" applyProtection="1">
      <alignment horizontal="center" vertical="center" wrapText="1"/>
      <protection locked="0"/>
    </xf>
    <xf numFmtId="0" fontId="17" fillId="11" borderId="7" xfId="0" applyFont="1" applyFill="1" applyBorder="1" applyAlignment="1" applyProtection="1">
      <alignment horizontal="center" vertical="center" wrapText="1"/>
      <protection locked="0"/>
    </xf>
    <xf numFmtId="0" fontId="17" fillId="11" borderId="17" xfId="0" applyFont="1" applyFill="1" applyBorder="1" applyAlignment="1" applyProtection="1">
      <alignment horizontal="center" vertical="center" wrapText="1"/>
      <protection locked="0"/>
    </xf>
    <xf numFmtId="0" fontId="17" fillId="12" borderId="7" xfId="0" applyFont="1" applyFill="1" applyBorder="1" applyAlignment="1" applyProtection="1">
      <alignment horizontal="center" vertical="center" wrapText="1"/>
      <protection locked="0"/>
    </xf>
    <xf numFmtId="0" fontId="17" fillId="12" borderId="17" xfId="0" applyFont="1" applyFill="1" applyBorder="1" applyAlignment="1" applyProtection="1">
      <alignment horizontal="center" vertical="center" wrapText="1"/>
      <protection locked="0"/>
    </xf>
    <xf numFmtId="0" fontId="17" fillId="13" borderId="7" xfId="0" applyFont="1" applyFill="1" applyBorder="1" applyAlignment="1" applyProtection="1">
      <alignment horizontal="center" vertical="center" wrapText="1"/>
      <protection locked="0"/>
    </xf>
    <xf numFmtId="0" fontId="17" fillId="13" borderId="17" xfId="0"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xf>
    <xf numFmtId="0" fontId="15" fillId="21" borderId="14" xfId="1" applyFont="1" applyFill="1" applyBorder="1" applyAlignment="1">
      <alignment horizontal="right" vertical="center"/>
    </xf>
    <xf numFmtId="0" fontId="15" fillId="21" borderId="0" xfId="1" applyFont="1" applyFill="1" applyBorder="1" applyAlignment="1">
      <alignment horizontal="right" vertical="center"/>
    </xf>
    <xf numFmtId="0" fontId="13" fillId="19" borderId="14" xfId="1" applyFont="1" applyFill="1" applyBorder="1" applyAlignment="1">
      <alignment horizontal="right" vertical="center"/>
    </xf>
    <xf numFmtId="0" fontId="13" fillId="19" borderId="0" xfId="1" applyFont="1" applyFill="1" applyBorder="1" applyAlignment="1">
      <alignment horizontal="right" vertical="center"/>
    </xf>
    <xf numFmtId="0" fontId="13" fillId="19" borderId="4" xfId="1" applyFont="1" applyFill="1" applyBorder="1" applyAlignment="1">
      <alignment horizontal="right" vertical="center"/>
    </xf>
    <xf numFmtId="0" fontId="13" fillId="19" borderId="16" xfId="1" applyFont="1" applyFill="1" applyBorder="1" applyAlignment="1">
      <alignment horizontal="right" vertical="center"/>
    </xf>
    <xf numFmtId="0" fontId="10" fillId="24" borderId="14" xfId="1" applyFont="1" applyFill="1" applyBorder="1" applyAlignment="1" applyProtection="1">
      <alignment horizontal="right" vertical="center" wrapText="1"/>
      <protection locked="0"/>
    </xf>
    <xf numFmtId="0" fontId="10" fillId="24" borderId="0" xfId="1" applyFont="1" applyFill="1" applyBorder="1" applyAlignment="1" applyProtection="1">
      <alignment horizontal="right" vertical="center" wrapText="1"/>
      <protection locked="0"/>
    </xf>
    <xf numFmtId="0" fontId="10" fillId="24" borderId="4" xfId="1" applyFont="1" applyFill="1" applyBorder="1" applyAlignment="1" applyProtection="1">
      <alignment horizontal="right" vertical="center" wrapText="1"/>
      <protection locked="0"/>
    </xf>
    <xf numFmtId="0" fontId="10" fillId="24" borderId="16" xfId="1" applyFont="1" applyFill="1" applyBorder="1" applyAlignment="1" applyProtection="1">
      <alignment horizontal="right" vertical="center" wrapText="1"/>
      <protection locked="0"/>
    </xf>
    <xf numFmtId="166" fontId="10" fillId="24" borderId="0" xfId="2" applyNumberFormat="1" applyFont="1" applyFill="1" applyBorder="1" applyAlignment="1" applyProtection="1">
      <alignment horizontal="center" vertical="center"/>
    </xf>
    <xf numFmtId="166" fontId="10" fillId="24" borderId="16" xfId="2" applyNumberFormat="1" applyFont="1" applyFill="1" applyBorder="1" applyAlignment="1" applyProtection="1">
      <alignment horizontal="center" vertical="center"/>
    </xf>
    <xf numFmtId="166" fontId="10" fillId="24" borderId="15" xfId="2" applyNumberFormat="1" applyFont="1" applyFill="1" applyBorder="1" applyAlignment="1" applyProtection="1">
      <alignment horizontal="center" vertical="center"/>
    </xf>
    <xf numFmtId="166" fontId="10" fillId="24" borderId="2" xfId="2" applyNumberFormat="1" applyFont="1" applyFill="1" applyBorder="1" applyAlignment="1" applyProtection="1">
      <alignment horizontal="center" vertical="center"/>
    </xf>
    <xf numFmtId="168" fontId="4" fillId="18" borderId="21" xfId="0" applyNumberFormat="1" applyFont="1" applyFill="1" applyBorder="1" applyAlignment="1" applyProtection="1">
      <alignment horizontal="center" vertical="center"/>
      <protection locked="0"/>
    </xf>
    <xf numFmtId="168" fontId="4" fillId="18" borderId="5" xfId="0" applyNumberFormat="1" applyFont="1" applyFill="1" applyBorder="1" applyAlignment="1" applyProtection="1">
      <alignment horizontal="center" vertical="center"/>
      <protection locked="0"/>
    </xf>
    <xf numFmtId="0" fontId="8" fillId="0" borderId="0" xfId="0" applyFont="1" applyAlignment="1">
      <alignment horizontal="left" vertical="center" wrapText="1"/>
    </xf>
    <xf numFmtId="0" fontId="12" fillId="20" borderId="11" xfId="0" applyFont="1" applyFill="1" applyBorder="1" applyAlignment="1">
      <alignment horizontal="center"/>
    </xf>
    <xf numFmtId="0" fontId="12" fillId="20" borderId="12" xfId="0" applyFont="1" applyFill="1" applyBorder="1" applyAlignment="1">
      <alignment horizontal="center"/>
    </xf>
    <xf numFmtId="0" fontId="12" fillId="20" borderId="13" xfId="0" applyFont="1" applyFill="1" applyBorder="1" applyAlignment="1">
      <alignment horizontal="center"/>
    </xf>
    <xf numFmtId="168" fontId="4" fillId="20" borderId="14" xfId="1" applyNumberFormat="1" applyFont="1" applyFill="1" applyBorder="1" applyAlignment="1" applyProtection="1">
      <alignment horizontal="left"/>
    </xf>
    <xf numFmtId="0" fontId="4" fillId="20" borderId="0" xfId="1" applyFont="1" applyFill="1" applyBorder="1" applyAlignment="1" applyProtection="1">
      <alignment horizontal="left"/>
    </xf>
    <xf numFmtId="0" fontId="8"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17" fillId="3" borderId="17"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17" fillId="3" borderId="19"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17" fillId="8" borderId="7" xfId="0" applyFont="1" applyFill="1" applyBorder="1" applyAlignment="1" applyProtection="1">
      <alignment horizontal="center" vertical="center" wrapText="1"/>
      <protection locked="0"/>
    </xf>
    <xf numFmtId="0" fontId="17" fillId="8" borderId="18"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wrapText="1"/>
      <protection locked="0"/>
    </xf>
    <xf numFmtId="0" fontId="17" fillId="22" borderId="17" xfId="0" applyFont="1" applyFill="1" applyBorder="1" applyAlignment="1" applyProtection="1">
      <alignment horizontal="center" vertical="center" wrapText="1"/>
    </xf>
    <xf numFmtId="0" fontId="17" fillId="22" borderId="10" xfId="0" applyFont="1" applyFill="1" applyBorder="1" applyAlignment="1" applyProtection="1">
      <alignment horizontal="center" vertical="center" wrapText="1"/>
    </xf>
    <xf numFmtId="0" fontId="17" fillId="22" borderId="18" xfId="0" applyFont="1" applyFill="1" applyBorder="1" applyAlignment="1" applyProtection="1">
      <alignment horizontal="center" vertical="center" wrapText="1"/>
    </xf>
    <xf numFmtId="0" fontId="17" fillId="22" borderId="19" xfId="0" applyFont="1" applyFill="1" applyBorder="1" applyAlignment="1" applyProtection="1">
      <alignment horizontal="center" vertical="center" wrapText="1"/>
    </xf>
    <xf numFmtId="0" fontId="17" fillId="22" borderId="20" xfId="0" applyFont="1" applyFill="1" applyBorder="1" applyAlignment="1" applyProtection="1">
      <alignment horizontal="center" vertical="center" wrapText="1"/>
    </xf>
    <xf numFmtId="0" fontId="17" fillId="9" borderId="7" xfId="0" applyFont="1" applyFill="1" applyBorder="1" applyAlignment="1" applyProtection="1">
      <alignment horizontal="center" vertical="center" wrapText="1"/>
    </xf>
    <xf numFmtId="0" fontId="17" fillId="9" borderId="18" xfId="0" applyFont="1" applyFill="1" applyBorder="1" applyAlignment="1" applyProtection="1">
      <alignment horizontal="center" vertical="center" wrapText="1"/>
    </xf>
    <xf numFmtId="0" fontId="17" fillId="9" borderId="19" xfId="0" applyFont="1" applyFill="1" applyBorder="1" applyAlignment="1" applyProtection="1">
      <alignment horizontal="center" vertical="center" wrapText="1"/>
    </xf>
    <xf numFmtId="0" fontId="17" fillId="9" borderId="20" xfId="0" applyFont="1" applyFill="1" applyBorder="1" applyAlignment="1" applyProtection="1">
      <alignment horizontal="center" vertical="center" wrapText="1"/>
    </xf>
    <xf numFmtId="0" fontId="17" fillId="10" borderId="7" xfId="0" applyFont="1" applyFill="1" applyBorder="1" applyAlignment="1" applyProtection="1">
      <alignment horizontal="center" vertical="center" wrapText="1"/>
    </xf>
    <xf numFmtId="0" fontId="17" fillId="10" borderId="18" xfId="0" applyFont="1" applyFill="1" applyBorder="1" applyAlignment="1" applyProtection="1">
      <alignment horizontal="center" vertical="center" wrapText="1"/>
    </xf>
    <xf numFmtId="0" fontId="17" fillId="10" borderId="19" xfId="0" applyFont="1" applyFill="1" applyBorder="1" applyAlignment="1" applyProtection="1">
      <alignment horizontal="center" vertical="center" wrapText="1"/>
    </xf>
    <xf numFmtId="0" fontId="17" fillId="10" borderId="20" xfId="0" applyFont="1" applyFill="1" applyBorder="1" applyAlignment="1" applyProtection="1">
      <alignment horizontal="center" vertical="center" wrapText="1"/>
    </xf>
    <xf numFmtId="0" fontId="17" fillId="10" borderId="17" xfId="0" applyFont="1" applyFill="1" applyBorder="1" applyAlignment="1" applyProtection="1">
      <alignment horizontal="center" vertical="center" wrapText="1"/>
    </xf>
    <xf numFmtId="0" fontId="17" fillId="10" borderId="10" xfId="0" applyFont="1" applyFill="1" applyBorder="1" applyAlignment="1" applyProtection="1">
      <alignment horizontal="center" vertical="center" wrapText="1"/>
    </xf>
    <xf numFmtId="0" fontId="17" fillId="11" borderId="7" xfId="0" applyFont="1" applyFill="1" applyBorder="1" applyAlignment="1" applyProtection="1">
      <alignment horizontal="center" vertical="center" wrapText="1"/>
    </xf>
    <xf numFmtId="0" fontId="17" fillId="11" borderId="18" xfId="0" applyFont="1" applyFill="1" applyBorder="1" applyAlignment="1" applyProtection="1">
      <alignment horizontal="center" vertical="center" wrapText="1"/>
    </xf>
    <xf numFmtId="0" fontId="17" fillId="11" borderId="19" xfId="0" applyFont="1" applyFill="1" applyBorder="1" applyAlignment="1" applyProtection="1">
      <alignment horizontal="center" vertical="center" wrapText="1"/>
    </xf>
    <xf numFmtId="0" fontId="17" fillId="11" borderId="20" xfId="0" applyFont="1" applyFill="1" applyBorder="1" applyAlignment="1" applyProtection="1">
      <alignment horizontal="center" vertical="center" wrapText="1"/>
    </xf>
    <xf numFmtId="0" fontId="17" fillId="12" borderId="7" xfId="0" applyFont="1" applyFill="1" applyBorder="1" applyAlignment="1" applyProtection="1">
      <alignment horizontal="center" vertical="center" wrapText="1"/>
    </xf>
    <xf numFmtId="0" fontId="17" fillId="12" borderId="18" xfId="0" applyFont="1" applyFill="1" applyBorder="1" applyAlignment="1" applyProtection="1">
      <alignment horizontal="center" vertical="center" wrapText="1"/>
    </xf>
    <xf numFmtId="0" fontId="17" fillId="12" borderId="19" xfId="0" applyFont="1" applyFill="1" applyBorder="1" applyAlignment="1" applyProtection="1">
      <alignment horizontal="center" vertical="center" wrapText="1"/>
    </xf>
    <xf numFmtId="0" fontId="17" fillId="12" borderId="20" xfId="0" applyFont="1" applyFill="1" applyBorder="1" applyAlignment="1" applyProtection="1">
      <alignment horizontal="center" vertical="center" wrapText="1"/>
    </xf>
    <xf numFmtId="0" fontId="17" fillId="13" borderId="7" xfId="0" applyFont="1" applyFill="1" applyBorder="1" applyAlignment="1" applyProtection="1">
      <alignment horizontal="center" vertical="center" wrapText="1"/>
    </xf>
    <xf numFmtId="0" fontId="17" fillId="13" borderId="18" xfId="0" applyFont="1" applyFill="1" applyBorder="1" applyAlignment="1" applyProtection="1">
      <alignment horizontal="center" vertical="center" wrapText="1"/>
    </xf>
    <xf numFmtId="0" fontId="17" fillId="13" borderId="19" xfId="0" applyFont="1" applyFill="1" applyBorder="1" applyAlignment="1" applyProtection="1">
      <alignment horizontal="center" vertical="center" wrapText="1"/>
    </xf>
    <xf numFmtId="0" fontId="17" fillId="13" borderId="20" xfId="0" applyFont="1" applyFill="1" applyBorder="1" applyAlignment="1" applyProtection="1">
      <alignment horizontal="center" vertical="center" wrapText="1"/>
    </xf>
  </cellXfs>
  <cellStyles count="3">
    <cellStyle name="Berechnung" xfId="1" builtinId="22"/>
    <cellStyle name="Prozent" xfId="2" builtinId="5"/>
    <cellStyle name="Standard" xfId="0" builtinId="0"/>
  </cellStyles>
  <dxfs count="66">
    <dxf>
      <fill>
        <patternFill>
          <bgColor rgb="FF92D050"/>
        </patternFill>
      </fill>
    </dxf>
    <dxf>
      <fill>
        <patternFill>
          <bgColor rgb="FF92D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0" tint="-0.24994659260841701"/>
        </patternFill>
      </fill>
    </dxf>
    <dxf>
      <fill>
        <patternFill>
          <bgColor rgb="FFFF0000"/>
        </patternFill>
      </fill>
    </dxf>
    <dxf>
      <fill>
        <patternFill>
          <bgColor rgb="FFFF0000"/>
        </patternFill>
      </fill>
    </dxf>
    <dxf>
      <fill>
        <patternFill>
          <bgColor rgb="FF92D050"/>
        </patternFill>
      </fill>
    </dxf>
    <dxf>
      <font>
        <color rgb="FF9C0006"/>
      </font>
      <fill>
        <patternFill>
          <bgColor rgb="FFFFC7CE"/>
        </patternFill>
      </fill>
    </dxf>
  </dxfs>
  <tableStyles count="0" defaultTableStyle="TableStyleMedium2" defaultPivotStyle="PivotStyleLight16"/>
  <colors>
    <mruColors>
      <color rgb="FF1F324F"/>
      <color rgb="FFF5C332"/>
      <color rgb="FFEE2C24"/>
      <color rgb="FF3A91CF"/>
      <color rgb="FFEF6D27"/>
      <color rgb="FF6CBC44"/>
      <color rgb="FF174D9F"/>
      <color rgb="FFA21C20"/>
      <color rgb="FFFFFF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Überblick Klimaschutzplan</a:t>
            </a:r>
          </a:p>
        </c:rich>
      </c:tx>
      <c:layout>
        <c:manualLayout>
          <c:xMode val="edge"/>
          <c:yMode val="edge"/>
          <c:x val="0.32888294133264845"/>
          <c:y val="3.6497264347345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1925082577509315"/>
          <c:y val="0.24266294126363544"/>
          <c:w val="0.33609488692842504"/>
          <c:h val="0.7014008774001264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FE99-47E1-84CD-397CBC109E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E99-47E1-84CD-397CBC109E3F}"/>
              </c:ext>
            </c:extLst>
          </c:dPt>
          <c:dPt>
            <c:idx val="2"/>
            <c:bubble3D val="0"/>
            <c:spPr>
              <a:solidFill>
                <a:srgbClr val="FFEB9C"/>
              </a:solidFill>
              <a:ln w="19050">
                <a:solidFill>
                  <a:schemeClr val="lt1"/>
                </a:solidFill>
              </a:ln>
              <a:effectLst/>
            </c:spPr>
            <c:extLst>
              <c:ext xmlns:c16="http://schemas.microsoft.com/office/drawing/2014/chart" uri="{C3380CC4-5D6E-409C-BE32-E72D297353CC}">
                <c16:uniqueId val="{00000005-FE99-47E1-84CD-397CBC109E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E99-47E1-84CD-397CBC109E3F}"/>
              </c:ext>
            </c:extLst>
          </c:dPt>
          <c:dPt>
            <c:idx val="4"/>
            <c:bubble3D val="0"/>
            <c:spPr>
              <a:solidFill>
                <a:srgbClr val="BFBFBF"/>
              </a:solidFill>
              <a:ln w="19050">
                <a:solidFill>
                  <a:schemeClr val="lt1"/>
                </a:solidFill>
              </a:ln>
              <a:effectLst/>
            </c:spPr>
            <c:extLst>
              <c:ext xmlns:c16="http://schemas.microsoft.com/office/drawing/2014/chart" uri="{C3380CC4-5D6E-409C-BE32-E72D297353CC}">
                <c16:uniqueId val="{00000009-C772-4082-A1E5-0BF2EDF95DA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772-4082-A1E5-0BF2EDF95DAE}"/>
              </c:ext>
            </c:extLst>
          </c:dPt>
          <c:dPt>
            <c:idx val="6"/>
            <c:bubble3D val="0"/>
            <c:spPr>
              <a:solidFill>
                <a:srgbClr val="FF0000"/>
              </a:solidFill>
              <a:ln w="19050">
                <a:solidFill>
                  <a:schemeClr val="lt1"/>
                </a:solidFill>
              </a:ln>
              <a:effectLst/>
            </c:spPr>
            <c:extLst>
              <c:ext xmlns:c16="http://schemas.microsoft.com/office/drawing/2014/chart" uri="{C3380CC4-5D6E-409C-BE32-E72D297353CC}">
                <c16:uniqueId val="{0000000D-C772-4082-A1E5-0BF2EDF95DAE}"/>
              </c:ext>
            </c:extLst>
          </c:dPt>
          <c:cat>
            <c:strRef>
              <c:f>Überblick!$C$42:$C$48</c:f>
              <c:strCache>
                <c:ptCount val="7"/>
                <c:pt idx="0">
                  <c:v>Anzahl der umgesetzen Maßnahmen</c:v>
                </c:pt>
                <c:pt idx="2">
                  <c:v>Anzahl der in Umsetzung befindlichen Maßnahmen</c:v>
                </c:pt>
                <c:pt idx="4">
                  <c:v>Anzahl der zukünftig geplanten Maßnahmen</c:v>
                </c:pt>
                <c:pt idx="6">
                  <c:v>Anzahl der nicht umsetzbaren Maßnahmen </c:v>
                </c:pt>
              </c:strCache>
            </c:strRef>
          </c:cat>
          <c:val>
            <c:numRef>
              <c:f>Überblick!$D$42:$D$48</c:f>
              <c:numCache>
                <c:formatCode>General</c:formatCode>
                <c:ptCount val="7"/>
              </c:numCache>
            </c:numRef>
          </c:val>
          <c:extLst>
            <c:ext xmlns:c16="http://schemas.microsoft.com/office/drawing/2014/chart" uri="{C3380CC4-5D6E-409C-BE32-E72D297353CC}">
              <c16:uniqueId val="{00000008-FE99-47E1-84CD-397CBC109E3F}"/>
            </c:ext>
          </c:extLst>
        </c:ser>
        <c:ser>
          <c:idx val="3"/>
          <c:order val="1"/>
          <c:dPt>
            <c:idx val="0"/>
            <c:bubble3D val="0"/>
            <c:spPr>
              <a:solidFill>
                <a:srgbClr val="92D050"/>
              </a:solidFill>
              <a:ln w="19050">
                <a:solidFill>
                  <a:schemeClr val="lt1"/>
                </a:solidFill>
              </a:ln>
              <a:effectLst/>
            </c:spPr>
            <c:extLst>
              <c:ext xmlns:c16="http://schemas.microsoft.com/office/drawing/2014/chart" uri="{C3380CC4-5D6E-409C-BE32-E72D297353CC}">
                <c16:uniqueId val="{0000000A-FE99-47E1-84CD-397CBC109E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E99-47E1-84CD-397CBC109E3F}"/>
              </c:ext>
            </c:extLst>
          </c:dPt>
          <c:dPt>
            <c:idx val="2"/>
            <c:bubble3D val="0"/>
            <c:spPr>
              <a:solidFill>
                <a:srgbClr val="FFEB9C"/>
              </a:solidFill>
              <a:ln w="19050">
                <a:solidFill>
                  <a:schemeClr val="lt1"/>
                </a:solidFill>
              </a:ln>
              <a:effectLst/>
            </c:spPr>
            <c:extLst>
              <c:ext xmlns:c16="http://schemas.microsoft.com/office/drawing/2014/chart" uri="{C3380CC4-5D6E-409C-BE32-E72D297353CC}">
                <c16:uniqueId val="{0000000E-FE99-47E1-84CD-397CBC109E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E99-47E1-84CD-397CBC109E3F}"/>
              </c:ext>
            </c:extLst>
          </c:dPt>
          <c:dPt>
            <c:idx val="4"/>
            <c:bubble3D val="0"/>
            <c:spPr>
              <a:solidFill>
                <a:srgbClr val="BFBFBF"/>
              </a:solidFill>
              <a:ln w="19050">
                <a:solidFill>
                  <a:schemeClr val="lt1"/>
                </a:solidFill>
              </a:ln>
              <a:effectLst/>
            </c:spPr>
            <c:extLst>
              <c:ext xmlns:c16="http://schemas.microsoft.com/office/drawing/2014/chart" uri="{C3380CC4-5D6E-409C-BE32-E72D297353CC}">
                <c16:uniqueId val="{00000017-C772-4082-A1E5-0BF2EDF95DA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9-C772-4082-A1E5-0BF2EDF95DAE}"/>
              </c:ext>
            </c:extLst>
          </c:dPt>
          <c:dPt>
            <c:idx val="6"/>
            <c:bubble3D val="0"/>
            <c:spPr>
              <a:solidFill>
                <a:srgbClr val="FF0000"/>
              </a:solidFill>
              <a:ln w="19050">
                <a:solidFill>
                  <a:schemeClr val="lt1"/>
                </a:solidFill>
              </a:ln>
              <a:effectLst/>
            </c:spPr>
            <c:extLst>
              <c:ext xmlns:c16="http://schemas.microsoft.com/office/drawing/2014/chart" uri="{C3380CC4-5D6E-409C-BE32-E72D297353CC}">
                <c16:uniqueId val="{0000001B-C772-4082-A1E5-0BF2EDF95DAE}"/>
              </c:ext>
            </c:extLst>
          </c:dPt>
          <c:dLbls>
            <c:dLbl>
              <c:idx val="0"/>
              <c:layout>
                <c:manualLayout>
                  <c:x val="2.5551930513842318E-3"/>
                  <c:y val="4.9022147892251646E-3"/>
                </c:manualLayout>
              </c:layout>
              <c:tx>
                <c:rich>
                  <a:bodyPr/>
                  <a:lstStyle/>
                  <a:p>
                    <a:fld id="{61BC254B-ADBC-4BC3-8203-390E3E7479C7}" type="VALUE">
                      <a:rPr lang="en-US">
                        <a:solidFill>
                          <a:schemeClr val="tx1"/>
                        </a:solidFill>
                      </a:rPr>
                      <a:pPr/>
                      <a:t>[WERT]</a:t>
                    </a:fld>
                    <a:endParaRPr lang="de-DE"/>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FE99-47E1-84CD-397CBC109E3F}"/>
                </c:ext>
              </c:extLst>
            </c:dLbl>
            <c:dLbl>
              <c:idx val="4"/>
              <c:layout>
                <c:manualLayout>
                  <c:x val="-4.2587581820535229E-3"/>
                  <c:y val="1.0456426185456674E-2"/>
                </c:manualLayout>
              </c:layout>
              <c:tx>
                <c:rich>
                  <a:bodyPr/>
                  <a:lstStyle/>
                  <a:p>
                    <a:fld id="{E78CC196-13DB-43CD-9FD8-A358220D677A}" type="VALUE">
                      <a:rPr lang="en-US">
                        <a:solidFill>
                          <a:schemeClr val="tx1"/>
                        </a:solidFill>
                      </a:rPr>
                      <a:pPr/>
                      <a:t>[WERT]</a:t>
                    </a:fld>
                    <a:endParaRPr lang="de-DE"/>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C772-4082-A1E5-0BF2EDF95DAE}"/>
                </c:ext>
              </c:extLst>
            </c:dLbl>
            <c:dLbl>
              <c:idx val="6"/>
              <c:layout>
                <c:manualLayout>
                  <c:x val="-3.9255990788751804E-2"/>
                  <c:y val="-0.11986953467147296"/>
                </c:manualLayout>
              </c:layout>
              <c:tx>
                <c:rich>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fld id="{3BC08A5D-2578-41A4-A48A-181CE92945F6}" type="VALUE">
                      <a:rPr lang="en-US">
                        <a:solidFill>
                          <a:srgbClr val="FF0000"/>
                        </a:solidFill>
                      </a:rPr>
                      <a:pPr>
                        <a:defRPr sz="1400" b="0" i="0" u="none" strike="noStrike" kern="1200" baseline="0">
                          <a:solidFill>
                            <a:schemeClr val="bg1"/>
                          </a:solidFill>
                          <a:latin typeface="+mn-lt"/>
                          <a:ea typeface="+mn-ea"/>
                          <a:cs typeface="+mn-cs"/>
                        </a:defRPr>
                      </a:pPr>
                      <a:t>[WERT]</a:t>
                    </a:fld>
                    <a:endParaRPr lang="de-DE"/>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C772-4082-A1E5-0BF2EDF95DAE}"/>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Überblick!$C$42:$C$48</c:f>
              <c:strCache>
                <c:ptCount val="7"/>
                <c:pt idx="0">
                  <c:v>Anzahl der umgesetzen Maßnahmen</c:v>
                </c:pt>
                <c:pt idx="2">
                  <c:v>Anzahl der in Umsetzung befindlichen Maßnahmen</c:v>
                </c:pt>
                <c:pt idx="4">
                  <c:v>Anzahl der zukünftig geplanten Maßnahmen</c:v>
                </c:pt>
                <c:pt idx="6">
                  <c:v>Anzahl der nicht umsetzbaren Maßnahmen </c:v>
                </c:pt>
              </c:strCache>
            </c:strRef>
          </c:cat>
          <c:val>
            <c:numRef>
              <c:f>Überblick!$E$42:$E$48</c:f>
              <c:numCache>
                <c:formatCode>General</c:formatCode>
                <c:ptCount val="7"/>
                <c:pt idx="0">
                  <c:v>1</c:v>
                </c:pt>
                <c:pt idx="2">
                  <c:v>1</c:v>
                </c:pt>
                <c:pt idx="4">
                  <c:v>0</c:v>
                </c:pt>
                <c:pt idx="6">
                  <c:v>0</c:v>
                </c:pt>
              </c:numCache>
            </c:numRef>
          </c:val>
          <c:extLst>
            <c:ext xmlns:c16="http://schemas.microsoft.com/office/drawing/2014/chart" uri="{C3380CC4-5D6E-409C-BE32-E72D297353CC}">
              <c16:uniqueId val="{00000011-FE99-47E1-84CD-397CBC109E3F}"/>
            </c:ext>
          </c:extLst>
        </c:ser>
        <c:dLbls>
          <c:showLegendKey val="0"/>
          <c:showVal val="0"/>
          <c:showCatName val="0"/>
          <c:showSerName val="0"/>
          <c:showPercent val="0"/>
          <c:showBubbleSize val="0"/>
          <c:showLeaderLines val="1"/>
        </c:dLbls>
        <c:firstSliceAng val="0"/>
        <c:holeSize val="28"/>
      </c:doughnutChart>
      <c:spPr>
        <a:noFill/>
        <a:ln>
          <a:noFill/>
        </a:ln>
        <a:effectLst/>
      </c:spPr>
    </c:plotArea>
    <c:legend>
      <c:legendPos val="r"/>
      <c:legendEntry>
        <c:idx val="1"/>
        <c:delete val="1"/>
      </c:legendEntry>
      <c:legendEntry>
        <c:idx val="3"/>
        <c:delete val="1"/>
      </c:legendEntry>
      <c:legendEntry>
        <c:idx val="5"/>
        <c:delete val="1"/>
      </c:legendEntry>
      <c:layout>
        <c:manualLayout>
          <c:xMode val="edge"/>
          <c:yMode val="edge"/>
          <c:x val="0.50686554447859955"/>
          <c:y val="0.18429008206673547"/>
          <c:w val="0.44096453253700463"/>
          <c:h val="0.66914911638521291"/>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rnd" cmpd="sng" algn="ctr">
      <a:solidFill>
        <a:schemeClr val="accent1">
          <a:shade val="50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1.sv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5.sv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913454</xdr:colOff>
      <xdr:row>1</xdr:row>
      <xdr:rowOff>88152</xdr:rowOff>
    </xdr:from>
    <xdr:to>
      <xdr:col>12</xdr:col>
      <xdr:colOff>61646</xdr:colOff>
      <xdr:row>6</xdr:row>
      <xdr:rowOff>1284</xdr:rowOff>
    </xdr:to>
    <xdr:pic>
      <xdr:nvPicPr>
        <xdr:cNvPr id="17" name="Grafik 16">
          <a:extLst>
            <a:ext uri="{FF2B5EF4-FFF2-40B4-BE49-F238E27FC236}">
              <a16:creationId xmlns:a16="http://schemas.microsoft.com/office/drawing/2014/main" id="{55E099E3-881B-47EA-B656-E80347607C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3025" y="278652"/>
          <a:ext cx="2590800" cy="865632"/>
        </a:xfrm>
        <a:prstGeom prst="rect">
          <a:avLst/>
        </a:prstGeom>
      </xdr:spPr>
    </xdr:pic>
    <xdr:clientData/>
  </xdr:twoCellAnchor>
  <xdr:twoCellAnchor>
    <xdr:from>
      <xdr:col>7</xdr:col>
      <xdr:colOff>123265</xdr:colOff>
      <xdr:row>16</xdr:row>
      <xdr:rowOff>179294</xdr:rowOff>
    </xdr:from>
    <xdr:to>
      <xdr:col>7</xdr:col>
      <xdr:colOff>717177</xdr:colOff>
      <xdr:row>19</xdr:row>
      <xdr:rowOff>212912</xdr:rowOff>
    </xdr:to>
    <xdr:sp macro="" textlink="">
      <xdr:nvSpPr>
        <xdr:cNvPr id="2" name="Pfeil: nach rechts 1">
          <a:extLst>
            <a:ext uri="{FF2B5EF4-FFF2-40B4-BE49-F238E27FC236}">
              <a16:creationId xmlns:a16="http://schemas.microsoft.com/office/drawing/2014/main" id="{924F02AF-2884-45A3-80A4-D5547C2FE3DD}"/>
            </a:ext>
          </a:extLst>
        </xdr:cNvPr>
        <xdr:cNvSpPr/>
      </xdr:nvSpPr>
      <xdr:spPr>
        <a:xfrm flipH="1">
          <a:off x="5995147" y="4784912"/>
          <a:ext cx="593912" cy="5602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314326</xdr:colOff>
      <xdr:row>37</xdr:row>
      <xdr:rowOff>176893</xdr:rowOff>
    </xdr:from>
    <xdr:to>
      <xdr:col>5</xdr:col>
      <xdr:colOff>256443</xdr:colOff>
      <xdr:row>49</xdr:row>
      <xdr:rowOff>176892</xdr:rowOff>
    </xdr:to>
    <xdr:sp macro="" textlink="">
      <xdr:nvSpPr>
        <xdr:cNvPr id="16" name="Rechteck: abgerundete Ecken 15">
          <a:extLst>
            <a:ext uri="{FF2B5EF4-FFF2-40B4-BE49-F238E27FC236}">
              <a16:creationId xmlns:a16="http://schemas.microsoft.com/office/drawing/2014/main" id="{7A1221D0-63D4-4DC4-8EAC-F0164B1BD737}"/>
            </a:ext>
          </a:extLst>
        </xdr:cNvPr>
        <xdr:cNvSpPr/>
      </xdr:nvSpPr>
      <xdr:spPr>
        <a:xfrm>
          <a:off x="1076326" y="10777658"/>
          <a:ext cx="5589882" cy="2835087"/>
        </a:xfrm>
        <a:prstGeom prst="roundRect">
          <a:avLst>
            <a:gd name="adj" fmla="val 5238"/>
          </a:avLst>
        </a:prstGeom>
        <a:noFill/>
        <a:ln w="19050">
          <a:solidFill>
            <a:schemeClr val="tx2"/>
          </a:solidFill>
        </a:ln>
        <a:effectLst>
          <a:softEdge rad="0"/>
        </a:effectLst>
        <a:scene3d>
          <a:camera prst="orthographicFront"/>
          <a:lightRig rig="threePt" dir="t"/>
        </a:scene3d>
        <a:sp3d>
          <a:bevelT w="165100" prst="coolSlant"/>
        </a:sp3d>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293532</xdr:colOff>
      <xdr:row>37</xdr:row>
      <xdr:rowOff>189319</xdr:rowOff>
    </xdr:from>
    <xdr:to>
      <xdr:col>11</xdr:col>
      <xdr:colOff>616583</xdr:colOff>
      <xdr:row>50</xdr:row>
      <xdr:rowOff>0</xdr:rowOff>
    </xdr:to>
    <xdr:graphicFrame macro="">
      <xdr:nvGraphicFramePr>
        <xdr:cNvPr id="20" name="Diagramm 19">
          <a:extLst>
            <a:ext uri="{FF2B5EF4-FFF2-40B4-BE49-F238E27FC236}">
              <a16:creationId xmlns:a16="http://schemas.microsoft.com/office/drawing/2014/main" id="{C60E336E-C7F0-4673-899C-28F0C1456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714375</xdr:colOff>
      <xdr:row>21</xdr:row>
      <xdr:rowOff>291192</xdr:rowOff>
    </xdr:from>
    <xdr:to>
      <xdr:col>11</xdr:col>
      <xdr:colOff>707571</xdr:colOff>
      <xdr:row>24</xdr:row>
      <xdr:rowOff>0</xdr:rowOff>
    </xdr:to>
    <xdr:sp macro="" textlink="">
      <xdr:nvSpPr>
        <xdr:cNvPr id="3" name="Textfeld 2">
          <a:extLst>
            <a:ext uri="{FF2B5EF4-FFF2-40B4-BE49-F238E27FC236}">
              <a16:creationId xmlns:a16="http://schemas.microsoft.com/office/drawing/2014/main" id="{A4CB8DA7-46CB-4F30-B03B-6001A457DC18}"/>
            </a:ext>
          </a:extLst>
        </xdr:cNvPr>
        <xdr:cNvSpPr txBox="1"/>
      </xdr:nvSpPr>
      <xdr:spPr>
        <a:xfrm>
          <a:off x="9028339" y="5842906"/>
          <a:ext cx="3394982" cy="960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t>Bitte nehmen Sie hier keine weiteren Eintragungen vor! Diese werden später automatisch ergänzt.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76200</xdr:rowOff>
    </xdr:from>
    <xdr:to>
      <xdr:col>1</xdr:col>
      <xdr:colOff>371113</xdr:colOff>
      <xdr:row>3</xdr:row>
      <xdr:rowOff>141035</xdr:rowOff>
    </xdr:to>
    <xdr:pic>
      <xdr:nvPicPr>
        <xdr:cNvPr id="4" name="Grafik 3">
          <a:extLst>
            <a:ext uri="{FF2B5EF4-FFF2-40B4-BE49-F238E27FC236}">
              <a16:creationId xmlns:a16="http://schemas.microsoft.com/office/drawing/2014/main" id="{41098F19-E14E-420A-BEB2-289673B7F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76200"/>
          <a:ext cx="628288" cy="636335"/>
        </a:xfrm>
        <a:prstGeom prst="rect">
          <a:avLst/>
        </a:prstGeom>
      </xdr:spPr>
    </xdr:pic>
    <xdr:clientData/>
  </xdr:twoCellAnchor>
  <xdr:twoCellAnchor>
    <xdr:from>
      <xdr:col>1</xdr:col>
      <xdr:colOff>493299</xdr:colOff>
      <xdr:row>1</xdr:row>
      <xdr:rowOff>19051</xdr:rowOff>
    </xdr:from>
    <xdr:to>
      <xdr:col>8</xdr:col>
      <xdr:colOff>179053</xdr:colOff>
      <xdr:row>2</xdr:row>
      <xdr:rowOff>151921</xdr:rowOff>
    </xdr:to>
    <xdr:sp macro="" textlink="">
      <xdr:nvSpPr>
        <xdr:cNvPr id="5" name="Textfeld 4">
          <a:extLst>
            <a:ext uri="{FF2B5EF4-FFF2-40B4-BE49-F238E27FC236}">
              <a16:creationId xmlns:a16="http://schemas.microsoft.com/office/drawing/2014/main" id="{027221F8-2CDE-46D1-ABD8-827B952DC356}"/>
            </a:ext>
          </a:extLst>
        </xdr:cNvPr>
        <xdr:cNvSpPr txBox="1"/>
      </xdr:nvSpPr>
      <xdr:spPr>
        <a:xfrm>
          <a:off x="864774" y="209551"/>
          <a:ext cx="6639004"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Abfall</a:t>
          </a:r>
        </a:p>
      </xdr:txBody>
    </xdr:sp>
    <xdr:clientData/>
  </xdr:twoCellAnchor>
  <xdr:twoCellAnchor>
    <xdr:from>
      <xdr:col>0</xdr:col>
      <xdr:colOff>0</xdr:colOff>
      <xdr:row>14</xdr:row>
      <xdr:rowOff>132522</xdr:rowOff>
    </xdr:from>
    <xdr:to>
      <xdr:col>11</xdr:col>
      <xdr:colOff>7327</xdr:colOff>
      <xdr:row>29</xdr:row>
      <xdr:rowOff>14653</xdr:rowOff>
    </xdr:to>
    <xdr:sp macro="" textlink="">
      <xdr:nvSpPr>
        <xdr:cNvPr id="2" name="Textfeld 1">
          <a:extLst>
            <a:ext uri="{FF2B5EF4-FFF2-40B4-BE49-F238E27FC236}">
              <a16:creationId xmlns:a16="http://schemas.microsoft.com/office/drawing/2014/main" id="{56120CBE-BA79-4124-AFF8-85D16872EB36}"/>
            </a:ext>
          </a:extLst>
        </xdr:cNvPr>
        <xdr:cNvSpPr txBox="1"/>
      </xdr:nvSpPr>
      <xdr:spPr>
        <a:xfrm>
          <a:off x="0" y="7190547"/>
          <a:ext cx="9475177" cy="2739631"/>
        </a:xfrm>
        <a:prstGeom prst="rect">
          <a:avLst/>
        </a:prstGeom>
        <a:solidFill>
          <a:schemeClr val="accent4">
            <a:lumMod val="20000"/>
            <a:lumOff val="80000"/>
          </a:schemeClr>
        </a:solidFill>
        <a:ln w="9525" cap="rnd" cmpd="sng">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t>Weitere Hinweise</a:t>
          </a:r>
        </a:p>
        <a:p>
          <a:endParaRPr lang="de-DE" sz="1100"/>
        </a:p>
        <a:p>
          <a:r>
            <a:rPr lang="de-DE" sz="1100" b="1"/>
            <a:t>1.) Dropdown-Felder:</a:t>
          </a:r>
          <a:r>
            <a:rPr lang="de-DE" sz="1100"/>
            <a:t> Die Felder "Schlüsselprojekt" und "Status" sind Dropdown-Felder. Wählen Sie dort aus den vorhandenen Textbausteinen aus.</a:t>
          </a:r>
        </a:p>
        <a:p>
          <a:endParaRPr lang="de-DE" sz="1100"/>
        </a:p>
        <a:p>
          <a:r>
            <a:rPr lang="de-DE" sz="1100" b="1"/>
            <a:t>2.) Schlüsselprojekt:</a:t>
          </a:r>
          <a:r>
            <a:rPr lang="de-DE" sz="1100"/>
            <a:t> Sie entscheiden selbst, ob eine Maßnahme ein Schlüsselprojekt ist, also eine Maßnahme, die Sie für besonders wirksam halten, um Ihre Klimaschutzziele zu erreichen. Maßgebliche Kriterien sind hierfür, ob die Maßnahme pädagogisch besonders wertvoll ist, besonders viel CO</a:t>
          </a:r>
          <a:r>
            <a:rPr lang="de-DE" sz="1100" baseline="-25000"/>
            <a:t>2</a:t>
          </a:r>
          <a:r>
            <a:rPr lang="de-DE" sz="1100"/>
            <a:t> einspart wird oder beides gleichzeitig.</a:t>
          </a:r>
        </a:p>
        <a:p>
          <a:endParaRPr lang="de-DE" sz="1100"/>
        </a:p>
        <a:p>
          <a:r>
            <a:rPr lang="de-DE" sz="1100" b="1"/>
            <a:t>3.) Geplante CO</a:t>
          </a:r>
          <a:r>
            <a:rPr lang="de-DE" sz="1100" b="1" baseline="-25000"/>
            <a:t>2</a:t>
          </a:r>
          <a:r>
            <a:rPr lang="de-DE" sz="1100" b="1"/>
            <a:t>-Einsparung: </a:t>
          </a:r>
          <a:r>
            <a:rPr lang="de-DE" sz="1100"/>
            <a:t>Hier können nur selten CO</a:t>
          </a:r>
          <a:r>
            <a:rPr lang="de-DE" sz="1100" baseline="-25000"/>
            <a:t>2</a:t>
          </a:r>
          <a:r>
            <a:rPr lang="de-DE" sz="1100"/>
            <a:t>-Einsparungen angeben werden, da die Einsparungen</a:t>
          </a:r>
          <a:r>
            <a:rPr lang="de-DE" sz="1100" baseline="0"/>
            <a:t> für spezielle Maßnahmen nur selten</a:t>
          </a:r>
          <a:r>
            <a:rPr lang="de-DE" sz="1100"/>
            <a:t> beziffert werden können. Die meisten</a:t>
          </a:r>
          <a:r>
            <a:rPr lang="de-DE" sz="1100" baseline="0"/>
            <a:t> Felder werden also hier später leer sein. </a:t>
          </a:r>
          <a:r>
            <a:rPr lang="de-DE" sz="1100" b="1"/>
            <a:t>Eine Übersicht, welche Maßnahmen mit konkreten </a:t>
          </a:r>
          <a:r>
            <a:rPr lang="de-DE" sz="1100" b="1">
              <a:solidFill>
                <a:schemeClr val="dk1"/>
              </a:solidFill>
              <a:effectLst/>
              <a:latin typeface="+mn-lt"/>
              <a:ea typeface="+mn-ea"/>
              <a:cs typeface="+mn-cs"/>
            </a:rPr>
            <a:t>CO</a:t>
          </a:r>
          <a:r>
            <a:rPr lang="de-DE" sz="1100" b="1" baseline="-25000">
              <a:solidFill>
                <a:schemeClr val="dk1"/>
              </a:solidFill>
              <a:effectLst/>
              <a:latin typeface="+mn-lt"/>
              <a:ea typeface="+mn-ea"/>
              <a:cs typeface="+mn-cs"/>
            </a:rPr>
            <a:t>2</a:t>
          </a:r>
          <a:r>
            <a:rPr lang="de-DE" sz="1100" b="1"/>
            <a:t>-Einsparungen berücksichtigt werden können, wird derzeit erarbeit.</a:t>
          </a:r>
          <a:r>
            <a:rPr lang="de-DE" sz="1100"/>
            <a:t> </a:t>
          </a:r>
        </a:p>
        <a:p>
          <a:r>
            <a:rPr lang="de-DE" sz="1100"/>
            <a:t>In diesem Zusammenhang ist zu betonen, dass jede Klimaschutzmaßnahme wichtig ist, da diese zur Sensibilisierung und zur Entwicklung von Handlungskompetenzen beiträgt, sofern die Schulfamilie in die Umsetzung eingebunden wird. Dies kann</a:t>
          </a:r>
          <a:r>
            <a:rPr lang="de-DE" sz="1100" baseline="0"/>
            <a:t> </a:t>
          </a:r>
          <a:r>
            <a:rPr lang="de-DE" sz="1100"/>
            <a:t>mittel- bis langfristig </a:t>
          </a:r>
          <a:r>
            <a:rPr lang="de-DE" sz="1100" b="1"/>
            <a:t>zu großen indirekten </a:t>
          </a:r>
          <a:r>
            <a:rPr lang="de-DE" sz="1100" b="1">
              <a:solidFill>
                <a:schemeClr val="dk1"/>
              </a:solidFill>
              <a:effectLst/>
              <a:latin typeface="+mn-lt"/>
              <a:ea typeface="+mn-ea"/>
              <a:cs typeface="+mn-cs"/>
            </a:rPr>
            <a:t>CO</a:t>
          </a:r>
          <a:r>
            <a:rPr lang="de-DE" sz="1100" b="1" baseline="-25000">
              <a:solidFill>
                <a:schemeClr val="dk1"/>
              </a:solidFill>
              <a:effectLst/>
              <a:latin typeface="+mn-lt"/>
              <a:ea typeface="+mn-ea"/>
              <a:cs typeface="+mn-cs"/>
            </a:rPr>
            <a:t>2</a:t>
          </a:r>
          <a:r>
            <a:rPr lang="de-DE" sz="1100" b="1"/>
            <a:t>-Einsparungen</a:t>
          </a:r>
          <a:r>
            <a:rPr lang="de-DE" sz="1100"/>
            <a:t> in der </a:t>
          </a:r>
          <a:r>
            <a:rPr lang="de-DE" sz="1100" b="1"/>
            <a:t>CO</a:t>
          </a:r>
          <a:r>
            <a:rPr lang="de-DE" sz="1100" b="1" baseline="-25000"/>
            <a:t>2</a:t>
          </a:r>
          <a:r>
            <a:rPr lang="de-DE" sz="1100" b="1"/>
            <a:t>-Bilanz der Schule</a:t>
          </a:r>
          <a:r>
            <a:rPr lang="de-DE" sz="1100" baseline="0"/>
            <a:t>, aber auch im </a:t>
          </a:r>
          <a:r>
            <a:rPr lang="de-DE" sz="1100" b="1" baseline="0"/>
            <a:t>Umfeld der Schülerinnen und Schülern </a:t>
          </a:r>
          <a:r>
            <a:rPr lang="de-DE" sz="1100" baseline="0"/>
            <a:t>führen (Stichwort: Verhaltensänderung) und wird durch die erneute CO</a:t>
          </a:r>
          <a:r>
            <a:rPr lang="de-DE" sz="1100" baseline="-25000"/>
            <a:t>2</a:t>
          </a:r>
          <a:r>
            <a:rPr lang="de-DE" sz="1100" baseline="0"/>
            <a:t>-Bilanzierung mit dem CO</a:t>
          </a:r>
          <a:r>
            <a:rPr lang="de-DE" sz="1100" normalizeH="0" baseline="-25000"/>
            <a:t>2</a:t>
          </a:r>
          <a:r>
            <a:rPr lang="de-DE" sz="1100" baseline="0"/>
            <a:t>-Rechner der Klimaschule Bayern sichtbar werden.</a:t>
          </a:r>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1</xdr:col>
      <xdr:colOff>390700</xdr:colOff>
      <xdr:row>3</xdr:row>
      <xdr:rowOff>170209</xdr:rowOff>
    </xdr:to>
    <xdr:pic>
      <xdr:nvPicPr>
        <xdr:cNvPr id="2" name="Grafik 1">
          <a:extLst>
            <a:ext uri="{FF2B5EF4-FFF2-40B4-BE49-F238E27FC236}">
              <a16:creationId xmlns:a16="http://schemas.microsoft.com/office/drawing/2014/main" id="{0363246C-0579-4AD3-947F-60197A606D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04775"/>
          <a:ext cx="654225" cy="636934"/>
        </a:xfrm>
        <a:prstGeom prst="rect">
          <a:avLst/>
        </a:prstGeom>
      </xdr:spPr>
    </xdr:pic>
    <xdr:clientData/>
  </xdr:twoCellAnchor>
  <xdr:twoCellAnchor>
    <xdr:from>
      <xdr:col>1</xdr:col>
      <xdr:colOff>612589</xdr:colOff>
      <xdr:row>1</xdr:row>
      <xdr:rowOff>59419</xdr:rowOff>
    </xdr:from>
    <xdr:to>
      <xdr:col>8</xdr:col>
      <xdr:colOff>305147</xdr:colOff>
      <xdr:row>3</xdr:row>
      <xdr:rowOff>1789</xdr:rowOff>
    </xdr:to>
    <xdr:sp macro="" textlink="">
      <xdr:nvSpPr>
        <xdr:cNvPr id="3" name="Textfeld 2">
          <a:extLst>
            <a:ext uri="{FF2B5EF4-FFF2-40B4-BE49-F238E27FC236}">
              <a16:creationId xmlns:a16="http://schemas.microsoft.com/office/drawing/2014/main" id="{2F0B9F4B-7628-4939-8DDD-0FBEBF82E878}"/>
            </a:ext>
          </a:extLst>
        </xdr:cNvPr>
        <xdr:cNvSpPr txBox="1"/>
      </xdr:nvSpPr>
      <xdr:spPr>
        <a:xfrm>
          <a:off x="882464" y="249919"/>
          <a:ext cx="6121933"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Einkauf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1</xdr:col>
      <xdr:colOff>370611</xdr:colOff>
      <xdr:row>3</xdr:row>
      <xdr:rowOff>164400</xdr:rowOff>
    </xdr:to>
    <xdr:pic>
      <xdr:nvPicPr>
        <xdr:cNvPr id="6" name="Grafik 5">
          <a:extLst>
            <a:ext uri="{FF2B5EF4-FFF2-40B4-BE49-F238E27FC236}">
              <a16:creationId xmlns:a16="http://schemas.microsoft.com/office/drawing/2014/main" id="{D3D412D9-2280-4EFE-983C-5DBAECDE4C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775" y="104775"/>
          <a:ext cx="637311" cy="631125"/>
        </a:xfrm>
        <a:prstGeom prst="rect">
          <a:avLst/>
        </a:prstGeom>
      </xdr:spPr>
    </xdr:pic>
    <xdr:clientData/>
  </xdr:twoCellAnchor>
  <xdr:twoCellAnchor>
    <xdr:from>
      <xdr:col>1</xdr:col>
      <xdr:colOff>472889</xdr:colOff>
      <xdr:row>1</xdr:row>
      <xdr:rowOff>62594</xdr:rowOff>
    </xdr:from>
    <xdr:to>
      <xdr:col>8</xdr:col>
      <xdr:colOff>155922</xdr:colOff>
      <xdr:row>3</xdr:row>
      <xdr:rowOff>4964</xdr:rowOff>
    </xdr:to>
    <xdr:sp macro="" textlink="">
      <xdr:nvSpPr>
        <xdr:cNvPr id="3" name="Textfeld 2">
          <a:extLst>
            <a:ext uri="{FF2B5EF4-FFF2-40B4-BE49-F238E27FC236}">
              <a16:creationId xmlns:a16="http://schemas.microsoft.com/office/drawing/2014/main" id="{7B7BAA12-8825-4DE7-824C-AFF62FE489F7}"/>
            </a:ext>
          </a:extLst>
        </xdr:cNvPr>
        <xdr:cNvSpPr txBox="1"/>
      </xdr:nvSpPr>
      <xdr:spPr>
        <a:xfrm>
          <a:off x="844364" y="253094"/>
          <a:ext cx="6636283"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Ernährung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1</xdr:col>
      <xdr:colOff>380869</xdr:colOff>
      <xdr:row>3</xdr:row>
      <xdr:rowOff>157350</xdr:rowOff>
    </xdr:to>
    <xdr:pic>
      <xdr:nvPicPr>
        <xdr:cNvPr id="4" name="Grafik 3">
          <a:extLst>
            <a:ext uri="{FF2B5EF4-FFF2-40B4-BE49-F238E27FC236}">
              <a16:creationId xmlns:a16="http://schemas.microsoft.com/office/drawing/2014/main" id="{82B97C17-1335-43FA-B5D1-209D2715E6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4300" y="95250"/>
          <a:ext cx="637311" cy="633600"/>
        </a:xfrm>
        <a:prstGeom prst="rect">
          <a:avLst/>
        </a:prstGeom>
      </xdr:spPr>
    </xdr:pic>
    <xdr:clientData/>
  </xdr:twoCellAnchor>
  <xdr:twoCellAnchor>
    <xdr:from>
      <xdr:col>1</xdr:col>
      <xdr:colOff>501464</xdr:colOff>
      <xdr:row>1</xdr:row>
      <xdr:rowOff>58198</xdr:rowOff>
    </xdr:from>
    <xdr:to>
      <xdr:col>8</xdr:col>
      <xdr:colOff>183032</xdr:colOff>
      <xdr:row>3</xdr:row>
      <xdr:rowOff>568</xdr:rowOff>
    </xdr:to>
    <xdr:sp macro="" textlink="">
      <xdr:nvSpPr>
        <xdr:cNvPr id="3" name="Textfeld 2">
          <a:extLst>
            <a:ext uri="{FF2B5EF4-FFF2-40B4-BE49-F238E27FC236}">
              <a16:creationId xmlns:a16="http://schemas.microsoft.com/office/drawing/2014/main" id="{A2785C00-2B33-4DAC-8B50-893ED14536AF}"/>
            </a:ext>
          </a:extLst>
        </xdr:cNvPr>
        <xdr:cNvSpPr txBox="1"/>
      </xdr:nvSpPr>
      <xdr:spPr>
        <a:xfrm>
          <a:off x="875137" y="248698"/>
          <a:ext cx="6642145"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Kommunikation &amp; Vernetzung</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111964</xdr:colOff>
      <xdr:row>0</xdr:row>
      <xdr:rowOff>89499</xdr:rowOff>
    </xdr:from>
    <xdr:to>
      <xdr:col>1</xdr:col>
      <xdr:colOff>377800</xdr:colOff>
      <xdr:row>3</xdr:row>
      <xdr:rowOff>151599</xdr:rowOff>
    </xdr:to>
    <xdr:pic>
      <xdr:nvPicPr>
        <xdr:cNvPr id="4" name="Grafik 3">
          <a:extLst>
            <a:ext uri="{FF2B5EF4-FFF2-40B4-BE49-F238E27FC236}">
              <a16:creationId xmlns:a16="http://schemas.microsoft.com/office/drawing/2014/main" id="{0DCE2109-FBCE-4638-8387-F56B2B0DE0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964" y="89499"/>
          <a:ext cx="638030" cy="633600"/>
        </a:xfrm>
        <a:prstGeom prst="rect">
          <a:avLst/>
        </a:prstGeom>
      </xdr:spPr>
    </xdr:pic>
    <xdr:clientData/>
  </xdr:twoCellAnchor>
  <xdr:twoCellAnchor>
    <xdr:from>
      <xdr:col>1</xdr:col>
      <xdr:colOff>482414</xdr:colOff>
      <xdr:row>1</xdr:row>
      <xdr:rowOff>62594</xdr:rowOff>
    </xdr:from>
    <xdr:to>
      <xdr:col>8</xdr:col>
      <xdr:colOff>165447</xdr:colOff>
      <xdr:row>3</xdr:row>
      <xdr:rowOff>4964</xdr:rowOff>
    </xdr:to>
    <xdr:sp macro="" textlink="">
      <xdr:nvSpPr>
        <xdr:cNvPr id="3" name="Textfeld 2">
          <a:extLst>
            <a:ext uri="{FF2B5EF4-FFF2-40B4-BE49-F238E27FC236}">
              <a16:creationId xmlns:a16="http://schemas.microsoft.com/office/drawing/2014/main" id="{0DA19599-A839-47A8-9376-70449D73192F}"/>
            </a:ext>
          </a:extLst>
        </xdr:cNvPr>
        <xdr:cNvSpPr txBox="1"/>
      </xdr:nvSpPr>
      <xdr:spPr>
        <a:xfrm>
          <a:off x="853889" y="253094"/>
          <a:ext cx="6636283"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Kompensation</a:t>
          </a:r>
          <a:r>
            <a:rPr lang="de-DE" sz="1600" baseline="0"/>
            <a:t> &amp; C-Bindung</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111672</xdr:colOff>
      <xdr:row>0</xdr:row>
      <xdr:rowOff>91965</xdr:rowOff>
    </xdr:from>
    <xdr:to>
      <xdr:col>1</xdr:col>
      <xdr:colOff>380136</xdr:colOff>
      <xdr:row>3</xdr:row>
      <xdr:rowOff>154065</xdr:rowOff>
    </xdr:to>
    <xdr:pic>
      <xdr:nvPicPr>
        <xdr:cNvPr id="4" name="Grafik 3">
          <a:extLst>
            <a:ext uri="{FF2B5EF4-FFF2-40B4-BE49-F238E27FC236}">
              <a16:creationId xmlns:a16="http://schemas.microsoft.com/office/drawing/2014/main" id="{585ECB95-FE35-4297-9B81-293DAE57E4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672" y="91965"/>
          <a:ext cx="637311" cy="633600"/>
        </a:xfrm>
        <a:prstGeom prst="rect">
          <a:avLst/>
        </a:prstGeom>
      </xdr:spPr>
    </xdr:pic>
    <xdr:clientData/>
  </xdr:twoCellAnchor>
  <xdr:twoCellAnchor>
    <xdr:from>
      <xdr:col>1</xdr:col>
      <xdr:colOff>491939</xdr:colOff>
      <xdr:row>1</xdr:row>
      <xdr:rowOff>72119</xdr:rowOff>
    </xdr:from>
    <xdr:to>
      <xdr:col>8</xdr:col>
      <xdr:colOff>174972</xdr:colOff>
      <xdr:row>3</xdr:row>
      <xdr:rowOff>14489</xdr:rowOff>
    </xdr:to>
    <xdr:sp macro="" textlink="">
      <xdr:nvSpPr>
        <xdr:cNvPr id="3" name="Textfeld 2">
          <a:extLst>
            <a:ext uri="{FF2B5EF4-FFF2-40B4-BE49-F238E27FC236}">
              <a16:creationId xmlns:a16="http://schemas.microsoft.com/office/drawing/2014/main" id="{FC6D899C-D8AB-4D16-9AC2-F6FCDFADC8CA}"/>
            </a:ext>
          </a:extLst>
        </xdr:cNvPr>
        <xdr:cNvSpPr txBox="1"/>
      </xdr:nvSpPr>
      <xdr:spPr>
        <a:xfrm>
          <a:off x="863414" y="262619"/>
          <a:ext cx="6636283"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Mobilität</a:t>
          </a:r>
          <a:endParaRPr lang="de-DE" sz="16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111672</xdr:colOff>
      <xdr:row>0</xdr:row>
      <xdr:rowOff>91965</xdr:rowOff>
    </xdr:from>
    <xdr:to>
      <xdr:col>1</xdr:col>
      <xdr:colOff>377508</xdr:colOff>
      <xdr:row>3</xdr:row>
      <xdr:rowOff>154065</xdr:rowOff>
    </xdr:to>
    <xdr:pic>
      <xdr:nvPicPr>
        <xdr:cNvPr id="4" name="Grafik 3">
          <a:extLst>
            <a:ext uri="{FF2B5EF4-FFF2-40B4-BE49-F238E27FC236}">
              <a16:creationId xmlns:a16="http://schemas.microsoft.com/office/drawing/2014/main" id="{CA34C595-3EB6-4AFD-A6AC-F54E375507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672" y="91965"/>
          <a:ext cx="637311" cy="633600"/>
        </a:xfrm>
        <a:prstGeom prst="rect">
          <a:avLst/>
        </a:prstGeom>
      </xdr:spPr>
    </xdr:pic>
    <xdr:clientData/>
  </xdr:twoCellAnchor>
  <xdr:twoCellAnchor>
    <xdr:from>
      <xdr:col>1</xdr:col>
      <xdr:colOff>510989</xdr:colOff>
      <xdr:row>1</xdr:row>
      <xdr:rowOff>62594</xdr:rowOff>
    </xdr:from>
    <xdr:to>
      <xdr:col>8</xdr:col>
      <xdr:colOff>194022</xdr:colOff>
      <xdr:row>3</xdr:row>
      <xdr:rowOff>4964</xdr:rowOff>
    </xdr:to>
    <xdr:sp macro="" textlink="">
      <xdr:nvSpPr>
        <xdr:cNvPr id="3" name="Textfeld 2">
          <a:extLst>
            <a:ext uri="{FF2B5EF4-FFF2-40B4-BE49-F238E27FC236}">
              <a16:creationId xmlns:a16="http://schemas.microsoft.com/office/drawing/2014/main" id="{14CF260C-0424-4A3F-A7E6-D82760102463}"/>
            </a:ext>
          </a:extLst>
        </xdr:cNvPr>
        <xdr:cNvSpPr txBox="1"/>
      </xdr:nvSpPr>
      <xdr:spPr>
        <a:xfrm>
          <a:off x="882464" y="253094"/>
          <a:ext cx="6636283"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Strom</a:t>
          </a:r>
          <a:endParaRPr lang="de-DE" sz="1600" baseline="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111672</xdr:colOff>
      <xdr:row>0</xdr:row>
      <xdr:rowOff>91965</xdr:rowOff>
    </xdr:from>
    <xdr:to>
      <xdr:col>1</xdr:col>
      <xdr:colOff>380136</xdr:colOff>
      <xdr:row>3</xdr:row>
      <xdr:rowOff>154065</xdr:rowOff>
    </xdr:to>
    <xdr:pic>
      <xdr:nvPicPr>
        <xdr:cNvPr id="4" name="Grafik 3">
          <a:extLst>
            <a:ext uri="{FF2B5EF4-FFF2-40B4-BE49-F238E27FC236}">
              <a16:creationId xmlns:a16="http://schemas.microsoft.com/office/drawing/2014/main" id="{E2D6FFFD-B70C-4739-AAA7-3684C8A40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672" y="91965"/>
          <a:ext cx="637311" cy="633600"/>
        </a:xfrm>
        <a:prstGeom prst="rect">
          <a:avLst/>
        </a:prstGeom>
      </xdr:spPr>
    </xdr:pic>
    <xdr:clientData/>
  </xdr:twoCellAnchor>
  <xdr:twoCellAnchor>
    <xdr:from>
      <xdr:col>1</xdr:col>
      <xdr:colOff>472889</xdr:colOff>
      <xdr:row>1</xdr:row>
      <xdr:rowOff>62594</xdr:rowOff>
    </xdr:from>
    <xdr:to>
      <xdr:col>8</xdr:col>
      <xdr:colOff>155922</xdr:colOff>
      <xdr:row>3</xdr:row>
      <xdr:rowOff>4964</xdr:rowOff>
    </xdr:to>
    <xdr:sp macro="" textlink="">
      <xdr:nvSpPr>
        <xdr:cNvPr id="3" name="Textfeld 2">
          <a:extLst>
            <a:ext uri="{FF2B5EF4-FFF2-40B4-BE49-F238E27FC236}">
              <a16:creationId xmlns:a16="http://schemas.microsoft.com/office/drawing/2014/main" id="{889575CE-7A6C-49B5-A5F6-CAF92B0555B5}"/>
            </a:ext>
          </a:extLst>
        </xdr:cNvPr>
        <xdr:cNvSpPr txBox="1"/>
      </xdr:nvSpPr>
      <xdr:spPr>
        <a:xfrm>
          <a:off x="844364" y="253094"/>
          <a:ext cx="6636283" cy="323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Handlungsfeld Wärme</a:t>
          </a:r>
          <a:endParaRPr lang="de-DE" sz="1600" baseline="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347D9-8ACE-4592-BDF1-33D667BA917B}">
  <sheetPr codeName="Tabelle1"/>
  <dimension ref="B7:L48"/>
  <sheetViews>
    <sheetView showGridLines="0" tabSelected="1" zoomScaleNormal="100" zoomScaleSheetLayoutView="85" workbookViewId="0">
      <selection activeCell="D5" sqref="D5"/>
    </sheetView>
  </sheetViews>
  <sheetFormatPr baseColWidth="10" defaultRowHeight="15" x14ac:dyDescent="0.25"/>
  <cols>
    <col min="1" max="1" width="11.42578125" style="7"/>
    <col min="2" max="2" width="7.42578125" style="7" customWidth="1"/>
    <col min="3" max="3" width="23.85546875" style="7" customWidth="1"/>
    <col min="4" max="4" width="37.28515625" style="7" customWidth="1"/>
    <col min="5" max="5" width="16.140625" style="7" customWidth="1"/>
    <col min="6" max="7" width="14.28515625" style="7" customWidth="1"/>
    <col min="8" max="8" width="11.5703125" style="7" customWidth="1"/>
    <col min="9" max="9" width="14.5703125" style="7" customWidth="1"/>
    <col min="10" max="10" width="12.5703125" style="7" bestFit="1" customWidth="1"/>
    <col min="11" max="12" width="12.28515625" style="7" customWidth="1"/>
    <col min="13" max="16384" width="11.42578125" style="7"/>
  </cols>
  <sheetData>
    <row r="7" spans="2:12" ht="24" customHeight="1" x14ac:dyDescent="0.35">
      <c r="B7" s="28" t="s">
        <v>70</v>
      </c>
    </row>
    <row r="8" spans="2:12" ht="43.5" customHeight="1" x14ac:dyDescent="0.25">
      <c r="B8" s="100" t="s">
        <v>93</v>
      </c>
      <c r="C8" s="100"/>
      <c r="D8" s="100"/>
      <c r="E8" s="100"/>
      <c r="F8" s="100"/>
      <c r="G8" s="100"/>
      <c r="H8" s="100"/>
      <c r="I8" s="100"/>
      <c r="J8" s="100"/>
      <c r="K8" s="100"/>
      <c r="L8" s="100"/>
    </row>
    <row r="11" spans="2:12" ht="18.75" x14ac:dyDescent="0.3">
      <c r="B11" s="6" t="s">
        <v>59</v>
      </c>
    </row>
    <row r="12" spans="2:12" ht="18" customHeight="1" x14ac:dyDescent="0.25">
      <c r="B12" s="26" t="s">
        <v>86</v>
      </c>
      <c r="E12" s="98">
        <v>1500000</v>
      </c>
      <c r="F12" s="99"/>
      <c r="J12" s="17"/>
    </row>
    <row r="13" spans="2:12" ht="27" customHeight="1" x14ac:dyDescent="0.25">
      <c r="B13" s="18"/>
      <c r="J13" s="17"/>
    </row>
    <row r="14" spans="2:12" ht="27" customHeight="1" x14ac:dyDescent="0.3">
      <c r="B14" s="50" t="s">
        <v>71</v>
      </c>
      <c r="C14" s="27"/>
      <c r="F14" s="22"/>
      <c r="G14" s="22"/>
      <c r="J14" s="17"/>
    </row>
    <row r="15" spans="2:12" ht="48.75" customHeight="1" x14ac:dyDescent="0.25">
      <c r="B15" s="106" t="s">
        <v>87</v>
      </c>
      <c r="C15" s="107"/>
      <c r="D15" s="107"/>
      <c r="E15" s="107"/>
      <c r="F15" s="107"/>
      <c r="G15" s="107"/>
      <c r="H15" s="107"/>
      <c r="I15" s="107"/>
      <c r="J15" s="107"/>
      <c r="K15" s="107"/>
      <c r="L15" s="107"/>
    </row>
    <row r="16" spans="2:12" x14ac:dyDescent="0.25">
      <c r="B16" s="107"/>
      <c r="C16" s="107"/>
      <c r="D16" s="107"/>
      <c r="E16" s="107"/>
      <c r="F16" s="107"/>
      <c r="G16" s="107"/>
      <c r="H16" s="107"/>
      <c r="I16" s="107"/>
      <c r="J16" s="107"/>
      <c r="K16" s="107"/>
      <c r="L16" s="107"/>
    </row>
    <row r="17" spans="2:12" ht="24" customHeight="1" x14ac:dyDescent="0.45">
      <c r="B17" s="27"/>
      <c r="C17" s="101" t="s">
        <v>76</v>
      </c>
      <c r="D17" s="102"/>
      <c r="E17" s="102"/>
      <c r="F17" s="102"/>
      <c r="G17" s="103"/>
      <c r="I17" s="83" t="s">
        <v>89</v>
      </c>
      <c r="J17" s="83"/>
      <c r="K17" s="83"/>
      <c r="L17" s="83"/>
    </row>
    <row r="18" spans="2:12" ht="10.5" customHeight="1" x14ac:dyDescent="0.3">
      <c r="C18" s="23"/>
      <c r="D18" s="24"/>
      <c r="E18" s="24"/>
      <c r="F18" s="24"/>
      <c r="G18" s="25"/>
      <c r="I18" s="83"/>
      <c r="J18" s="83"/>
      <c r="K18" s="83"/>
      <c r="L18" s="83"/>
    </row>
    <row r="19" spans="2:12" ht="16.5" customHeight="1" x14ac:dyDescent="0.25">
      <c r="C19" s="51" t="s">
        <v>90</v>
      </c>
      <c r="D19" s="19"/>
      <c r="E19" s="20" t="s">
        <v>72</v>
      </c>
      <c r="F19" s="20" t="s">
        <v>73</v>
      </c>
      <c r="G19" s="21" t="s">
        <v>74</v>
      </c>
      <c r="I19" s="83"/>
      <c r="J19" s="83"/>
      <c r="K19" s="83"/>
      <c r="L19" s="83"/>
    </row>
    <row r="20" spans="2:12" ht="18.75" customHeight="1" x14ac:dyDescent="0.3">
      <c r="C20" s="104">
        <f>E12</f>
        <v>1500000</v>
      </c>
      <c r="D20" s="105"/>
      <c r="E20" s="24">
        <v>2023</v>
      </c>
      <c r="F20" s="24">
        <f>E20+3</f>
        <v>2026</v>
      </c>
      <c r="G20" s="25">
        <f>E20+7</f>
        <v>2030</v>
      </c>
      <c r="I20" s="83"/>
      <c r="J20" s="83"/>
      <c r="K20" s="83"/>
      <c r="L20" s="83"/>
    </row>
    <row r="21" spans="2:12" ht="24.95" customHeight="1" x14ac:dyDescent="0.25">
      <c r="C21" s="84" t="s">
        <v>32</v>
      </c>
      <c r="D21" s="85"/>
      <c r="E21" s="55">
        <f>Abfall!I13</f>
        <v>0</v>
      </c>
      <c r="F21" s="55">
        <f>Abfall!J13</f>
        <v>0</v>
      </c>
      <c r="G21" s="56">
        <f>Abfall!K13</f>
        <v>0</v>
      </c>
      <c r="I21" s="83"/>
      <c r="J21" s="83"/>
      <c r="K21" s="83"/>
      <c r="L21" s="83"/>
    </row>
    <row r="22" spans="2:12" ht="24.95" customHeight="1" x14ac:dyDescent="0.25">
      <c r="C22" s="84" t="s">
        <v>33</v>
      </c>
      <c r="D22" s="85"/>
      <c r="E22" s="55">
        <f>Einkauf!I13</f>
        <v>0</v>
      </c>
      <c r="F22" s="55">
        <f>Einkauf!J13</f>
        <v>0</v>
      </c>
      <c r="G22" s="56">
        <f>Einkauf!K13</f>
        <v>0</v>
      </c>
    </row>
    <row r="23" spans="2:12" ht="24.75" customHeight="1" x14ac:dyDescent="0.25">
      <c r="C23" s="84" t="s">
        <v>34</v>
      </c>
      <c r="D23" s="85"/>
      <c r="E23" s="55">
        <f>Ernährung!I13</f>
        <v>0</v>
      </c>
      <c r="F23" s="55">
        <f>Ernährung!J13</f>
        <v>0</v>
      </c>
      <c r="G23" s="56">
        <f>Ernährung!K13</f>
        <v>0</v>
      </c>
      <c r="I23" s="47"/>
      <c r="J23" s="47"/>
      <c r="K23" s="47"/>
      <c r="L23" s="47"/>
    </row>
    <row r="24" spans="2:12" ht="24.95" customHeight="1" x14ac:dyDescent="0.25">
      <c r="C24" s="84" t="s">
        <v>37</v>
      </c>
      <c r="D24" s="85"/>
      <c r="E24" s="55">
        <f>Kommunikation!I13</f>
        <v>0</v>
      </c>
      <c r="F24" s="55">
        <f>Kommunikation!J13</f>
        <v>0</v>
      </c>
      <c r="G24" s="56">
        <f>Kommunikation!K13</f>
        <v>0</v>
      </c>
    </row>
    <row r="25" spans="2:12" ht="24.95" customHeight="1" x14ac:dyDescent="0.25">
      <c r="C25" s="84" t="s">
        <v>38</v>
      </c>
      <c r="D25" s="85"/>
      <c r="E25" s="55">
        <f>'Mobilität '!I13</f>
        <v>0</v>
      </c>
      <c r="F25" s="55">
        <f>'Mobilität '!J13</f>
        <v>0</v>
      </c>
      <c r="G25" s="56">
        <f>'Mobilität '!K13</f>
        <v>0</v>
      </c>
    </row>
    <row r="26" spans="2:12" ht="24.95" customHeight="1" x14ac:dyDescent="0.25">
      <c r="C26" s="84" t="s">
        <v>35</v>
      </c>
      <c r="D26" s="85"/>
      <c r="E26" s="55">
        <f>Strom!I13</f>
        <v>0</v>
      </c>
      <c r="F26" s="55">
        <f>Strom!J13</f>
        <v>0</v>
      </c>
      <c r="G26" s="56">
        <f>Strom!K13</f>
        <v>0</v>
      </c>
    </row>
    <row r="27" spans="2:12" ht="30.75" customHeight="1" x14ac:dyDescent="0.25">
      <c r="C27" s="84" t="s">
        <v>36</v>
      </c>
      <c r="D27" s="85"/>
      <c r="E27" s="55">
        <f>Wärme!I13</f>
        <v>0</v>
      </c>
      <c r="F27" s="55">
        <f>Wärme!J13</f>
        <v>0</v>
      </c>
      <c r="G27" s="56">
        <f>Wärme!K13</f>
        <v>0</v>
      </c>
    </row>
    <row r="28" spans="2:12" ht="25.5" customHeight="1" x14ac:dyDescent="0.25">
      <c r="C28" s="86" t="s">
        <v>75</v>
      </c>
      <c r="D28" s="87"/>
      <c r="E28" s="57">
        <f>SUM(E21:E27)</f>
        <v>0</v>
      </c>
      <c r="F28" s="57">
        <f>SUM(F21:F27)</f>
        <v>0</v>
      </c>
      <c r="G28" s="58">
        <f>SUM(G21:G27)</f>
        <v>0</v>
      </c>
    </row>
    <row r="29" spans="2:12" ht="21.75" customHeight="1" x14ac:dyDescent="0.25">
      <c r="C29" s="88"/>
      <c r="D29" s="89"/>
      <c r="E29" s="59">
        <f>E28/E12</f>
        <v>0</v>
      </c>
      <c r="F29" s="59">
        <f>F28/E12</f>
        <v>0</v>
      </c>
      <c r="G29" s="60">
        <f>G28/E12</f>
        <v>0</v>
      </c>
    </row>
    <row r="30" spans="2:12" ht="21.75" customHeight="1" x14ac:dyDescent="0.25">
      <c r="C30" s="52"/>
      <c r="D30" s="53" t="s">
        <v>91</v>
      </c>
      <c r="E30" s="54">
        <f>C20-E28</f>
        <v>1500000</v>
      </c>
      <c r="F30" s="54">
        <f>C20-F28</f>
        <v>1500000</v>
      </c>
      <c r="G30" s="54">
        <f>C20-G28</f>
        <v>1500000</v>
      </c>
    </row>
    <row r="31" spans="2:12" ht="21.75" customHeight="1" x14ac:dyDescent="0.25">
      <c r="C31" s="90" t="s">
        <v>92</v>
      </c>
      <c r="D31" s="91"/>
      <c r="E31" s="94">
        <f>'Kompensation &amp; C-Bindung'!I13</f>
        <v>0</v>
      </c>
      <c r="F31" s="94">
        <f>'Kompensation &amp; C-Bindung'!J13</f>
        <v>0</v>
      </c>
      <c r="G31" s="96">
        <f>'Kompensation &amp; C-Bindung'!K13</f>
        <v>0</v>
      </c>
    </row>
    <row r="32" spans="2:12" x14ac:dyDescent="0.25">
      <c r="C32" s="92"/>
      <c r="D32" s="93"/>
      <c r="E32" s="95"/>
      <c r="F32" s="95"/>
      <c r="G32" s="97"/>
    </row>
    <row r="34" spans="2:12" customFormat="1" x14ac:dyDescent="0.25"/>
    <row r="35" spans="2:12" ht="18.75" x14ac:dyDescent="0.3">
      <c r="B35" s="6" t="s">
        <v>30</v>
      </c>
    </row>
    <row r="36" spans="2:12" ht="64.5" customHeight="1" x14ac:dyDescent="0.25">
      <c r="B36" s="83" t="s">
        <v>85</v>
      </c>
      <c r="C36" s="83"/>
      <c r="D36" s="83"/>
      <c r="E36" s="83"/>
      <c r="F36" s="83"/>
      <c r="G36" s="83"/>
      <c r="H36" s="83"/>
      <c r="I36" s="83"/>
      <c r="J36" s="83"/>
      <c r="K36" s="83"/>
      <c r="L36" s="83"/>
    </row>
    <row r="37" spans="2:12" ht="18.75" x14ac:dyDescent="0.3">
      <c r="B37" s="6"/>
    </row>
    <row r="40" spans="2:12" ht="21" customHeight="1" x14ac:dyDescent="0.3">
      <c r="C40" s="9" t="s">
        <v>84</v>
      </c>
      <c r="D40" s="43"/>
      <c r="E40" s="11">
        <f>COUNTA(Abfall!F8:F12,Einkauf!F8:F12,Ernährung!F8:F12,Kommunikation!F8:F12,'Kompensation &amp; C-Bindung'!F8:F12,'Mobilität '!F8:F12,Strom!F8:F12,Wärme!F8:F12)</f>
        <v>2</v>
      </c>
      <c r="F40" s="10"/>
    </row>
    <row r="41" spans="2:12" ht="18.75" x14ac:dyDescent="0.3">
      <c r="E41" s="11"/>
      <c r="F41" s="10"/>
    </row>
    <row r="42" spans="2:12" ht="18" customHeight="1" x14ac:dyDescent="0.25">
      <c r="C42" s="44" t="s">
        <v>0</v>
      </c>
      <c r="D42" s="10"/>
      <c r="E42" s="12">
        <f>COUNTIF(Abfall!F8:F12,"umgesetzt")+COUNTIF(Einkauf!F8:F12,"umgesetzt")+COUNTIF(Ernährung!F8:F12,"umgesetzt")+COUNTIF(Kommunikation!F8:F12,"umgesetzt")+COUNTIF('Kompensation &amp; C-Bindung'!F8:F12,"umgesetzt")+COUNTIF('Mobilität '!F8:F12,"umgesetzt")+COUNTIF(Strom!F8:F12,"umgesetzt")+COUNTIF(Wärme!F8:F12,"umgesetzt")+ COUNTIF(Abfall!F8:F12,"wird laufend umgesetzt")+COUNTIF(Einkauf!F8:F12,"wird laufend umgesetzt")+COUNTIF(Ernährung!F8:F12,"wird laufend umgesetzt")+COUNTIF(Kommunikation!F8:F12,"wird laufend umgesetzt")+COUNTIF('Kompensation &amp; C-Bindung'!F8:F12,"wird laufend umgesetzt")+COUNTIF('Mobilität '!F8:F12,"wird laufend umgesetzt")+COUNTIF(Strom!F8:F12,"wird laufend umgesetzt")+COUNTIF(Wärme!F8:F12,"wird laufend umgesetzt")</f>
        <v>1</v>
      </c>
      <c r="F42" s="10"/>
    </row>
    <row r="43" spans="2:12" ht="17.25" customHeight="1" x14ac:dyDescent="0.25">
      <c r="C43" s="16"/>
      <c r="D43" s="10"/>
      <c r="E43" s="42"/>
      <c r="F43" s="10"/>
    </row>
    <row r="44" spans="2:12" ht="21.75" customHeight="1" x14ac:dyDescent="0.25">
      <c r="C44" s="44" t="s">
        <v>1</v>
      </c>
      <c r="D44" s="10"/>
      <c r="E44" s="13">
        <f>COUNTIF(Abfall!F8:F12,"in Umsetzung (Anfang)")+COUNTIF(Einkauf!F8:F12,"in Umsetzung (Anfang)")+COUNTIF(Ernährung!F8:F12,"in Umsetzung (Anfang)")+COUNTIF(Kommunikation!F8:F12,"in Umsetzung (Anfang)")+COUNTIF('Kompensation &amp; C-Bindung'!F8:F12,"in Umsetzung (Anfang)")+COUNTIF('Mobilität '!F8:F12,"in Umsetzung (Anfang)")+COUNTIF(Strom!F8:F12,"in Umsetzung (Anfang)")+COUNTIF(Wärme!F8:F12,"in Umsetzung (Anfang)")+COUNTIF(Abfall!F8:F12,"in Umsetzung (Mitte)")+COUNTIF(Einkauf!F8:F12,"in Umsetzung (Mitte)")+COUNTIF(Ernährung!F8:F12,"in Umsetzung (Mitte)")+COUNTIF(Kommunikation!F8:F12,"in Umsetzung (Mitte)")+COUNTIF('Kompensation &amp; C-Bindung'!F8:F12,"in Umsetzung (Mitte)")+COUNTIF('Mobilität '!F8:F12,"in Umsetzung (Mitte)")+COUNTIF(Strom!F8:F12,"in Umsetzung (Mitte)")+COUNTIF(Wärme!F8:F12,"in Umsetzung (Mitte)")+COUNTIF(Abfall!F8:F12,"in Umsetzung (Ende)")+COUNTIF(Einkauf!F8:F12,"in Umsetzung (Ende)")+COUNTIF(Ernährung!F8:F12,"in Umsetzung (Ende)")+COUNTIF(Kommunikation!F8:F12,"in Umsetzung (Ende)")+COUNTIF('Kompensation &amp; C-Bindung'!F8:F12,"in Umsetzung (Ende)")+COUNTIF('Mobilität '!F8:F12,"in Umsetzung (Ende)")+COUNTIF(Strom!F8:F12,"in Umsetzung (Ende)")+COUNTIF(Wärme!F8:F12,"in Umsetzung (Ende)")</f>
        <v>1</v>
      </c>
      <c r="F44" s="10"/>
    </row>
    <row r="45" spans="2:12" ht="21.75" customHeight="1" x14ac:dyDescent="0.25">
      <c r="C45" s="16"/>
      <c r="D45" s="10"/>
      <c r="E45" s="42"/>
      <c r="F45" s="10"/>
    </row>
    <row r="46" spans="2:12" ht="18.75" x14ac:dyDescent="0.25">
      <c r="C46" s="44" t="s">
        <v>2</v>
      </c>
      <c r="D46" s="10"/>
      <c r="E46" s="14">
        <f>COUNTIF(Abfall!F8:F12,"zukünftiger Termin")+COUNTIF(Einkauf!F8:F12,"zukünftiger Termin")+COUNTIF(Ernährung!F8:F12,"zukünftiger Termin")+COUNTIF(Kommunikation!F8:F12,"zukünftiger Termin")+COUNTIF('Kompensation &amp; C-Bindung'!F8:F12,"zukünftiger Termin")+COUNTIF('Mobilität '!F8:F12,"zukünftiger Termin")+COUNTIF(Strom!F8:F12,"zukünftiger Termin")+COUNTIF(Wärme!F8:F12,"zukünftiger Termin")</f>
        <v>0</v>
      </c>
    </row>
    <row r="47" spans="2:12" ht="18.75" x14ac:dyDescent="0.25">
      <c r="C47" s="16"/>
      <c r="D47" s="10"/>
      <c r="E47" s="42"/>
    </row>
    <row r="48" spans="2:12" ht="18.75" x14ac:dyDescent="0.25">
      <c r="C48" s="44" t="s">
        <v>31</v>
      </c>
      <c r="D48" s="10"/>
      <c r="E48" s="15">
        <f>COUNTIF(Abfall!F8:F12,"bisher nicht umgesetzt")+COUNTIF(Einkauf!F8:F12,"bisher nicht umgesetzt")+COUNTIF(Ernährung!F8:F12,"bisher nicht umgesetzt")+COUNTIF(Kommunikation!F8:F12,"bisher nicht umgesetzt")+COUNTIF('Kompensation &amp; C-Bindung'!F8:F12,"bisher nicht umgesetzt")+COUNTIF('Mobilität '!F8:F12,"bisher nicht umgesetzt")+COUNTIF(Strom!F8:F12,"bisher nicht umgesetzt")+COUNTIF(Wärme!F8:F12,"bisher nicht umgesetzt")+ COUNTIF(Abfall!F8:F12,"Umsetzung nicht möglich")+COUNTIF(Einkauf!F8:F12,"Umsetzung nicht möglich")+COUNTIF(Ernährung!F8:F12,"Umsetzung nicht möglich")+COUNTIF(Kommunikation!F8:F12,"Umsetzung nicht möglich")+COUNTIF('Kompensation &amp; C-Bindung'!F8:F12,"Umsetzung nicht möglich")+COUNTIF('Mobilität '!F8:F12,"Umsetzung nicht möglich")+COUNTIF(Strom!F8:F12,"Umsetzung nicht möglich")+COUNTIF(Wärme!F8:F12,"Umsetzung nicht möglich")</f>
        <v>0</v>
      </c>
    </row>
  </sheetData>
  <sheetProtection sheet="1" objects="1" scenarios="1"/>
  <mergeCells count="19">
    <mergeCell ref="E12:F12"/>
    <mergeCell ref="B8:L8"/>
    <mergeCell ref="C17:G17"/>
    <mergeCell ref="C20:D20"/>
    <mergeCell ref="B15:L16"/>
    <mergeCell ref="C21:D21"/>
    <mergeCell ref="C22:D22"/>
    <mergeCell ref="C23:D23"/>
    <mergeCell ref="C24:D24"/>
    <mergeCell ref="I17:L21"/>
    <mergeCell ref="B36:L36"/>
    <mergeCell ref="C25:D25"/>
    <mergeCell ref="C26:D26"/>
    <mergeCell ref="C27:D27"/>
    <mergeCell ref="C28:D29"/>
    <mergeCell ref="C31:D32"/>
    <mergeCell ref="E31:E32"/>
    <mergeCell ref="F31:F32"/>
    <mergeCell ref="G31:G32"/>
  </mergeCells>
  <phoneticPr fontId="2" type="noConversion"/>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E4094-8815-4AD7-A741-D5EB8FD4051C}">
  <sheetPr codeName="Tabelle3"/>
  <dimension ref="A1:A2"/>
  <sheetViews>
    <sheetView workbookViewId="0">
      <selection sqref="A1:A2"/>
    </sheetView>
  </sheetViews>
  <sheetFormatPr baseColWidth="10" defaultRowHeight="15" x14ac:dyDescent="0.25"/>
  <sheetData>
    <row r="1" spans="1:1" x14ac:dyDescent="0.25">
      <c r="A1" s="1" t="s">
        <v>12</v>
      </c>
    </row>
    <row r="2" spans="1:1" x14ac:dyDescent="0.25">
      <c r="A2" s="1" t="s">
        <v>13</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9A56-8C00-425E-AE89-AD337DB18848}">
  <sheetPr codeName="Tabelle4"/>
  <dimension ref="A1:A10"/>
  <sheetViews>
    <sheetView workbookViewId="0">
      <selection activeCell="A8" sqref="A8"/>
    </sheetView>
  </sheetViews>
  <sheetFormatPr baseColWidth="10" defaultRowHeight="15" x14ac:dyDescent="0.25"/>
  <cols>
    <col min="1" max="1" width="29.28515625" bestFit="1" customWidth="1"/>
  </cols>
  <sheetData>
    <row r="1" spans="1:1" x14ac:dyDescent="0.25">
      <c r="A1" t="s">
        <v>5</v>
      </c>
    </row>
    <row r="3" spans="1:1" x14ac:dyDescent="0.25">
      <c r="A3" s="2" t="s">
        <v>15</v>
      </c>
    </row>
    <row r="4" spans="1:1" x14ac:dyDescent="0.25">
      <c r="A4" s="2" t="s">
        <v>16</v>
      </c>
    </row>
    <row r="5" spans="1:1" x14ac:dyDescent="0.25">
      <c r="A5" s="3" t="s">
        <v>17</v>
      </c>
    </row>
    <row r="6" spans="1:1" x14ac:dyDescent="0.25">
      <c r="A6" s="3" t="s">
        <v>18</v>
      </c>
    </row>
    <row r="7" spans="1:1" x14ac:dyDescent="0.25">
      <c r="A7" s="3" t="s">
        <v>19</v>
      </c>
    </row>
    <row r="8" spans="1:1" x14ac:dyDescent="0.25">
      <c r="A8" s="4" t="s">
        <v>20</v>
      </c>
    </row>
    <row r="9" spans="1:1" x14ac:dyDescent="0.25">
      <c r="A9" s="5" t="s">
        <v>21</v>
      </c>
    </row>
    <row r="10" spans="1:1" x14ac:dyDescent="0.25">
      <c r="A10" s="5" t="s">
        <v>14</v>
      </c>
    </row>
  </sheetData>
  <conditionalFormatting sqref="A3">
    <cfRule type="containsText" dxfId="1" priority="2" operator="containsText" text="umgesetzt">
      <formula>NOT(ISERROR(SEARCH("umgesetzt",A3)))</formula>
    </cfRule>
  </conditionalFormatting>
  <conditionalFormatting sqref="A4">
    <cfRule type="containsText" dxfId="0" priority="1" operator="containsText" text="wird laufend umgesetzt">
      <formula>NOT(ISERROR(SEARCH("wird laufend umgesetzt",A4)))</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B5E16-33E6-4C1A-852F-FDAFF5433840}">
  <sheetPr codeName="Tabelle2">
    <tabColor rgb="FFA21C20"/>
  </sheetPr>
  <dimension ref="A4:K13"/>
  <sheetViews>
    <sheetView showGridLines="0" zoomScaleNormal="100" workbookViewId="0">
      <selection activeCell="F9" sqref="F9"/>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11" width="10.7109375" customWidth="1"/>
  </cols>
  <sheetData>
    <row r="4" spans="1:11" ht="21.75" customHeight="1" x14ac:dyDescent="0.25"/>
    <row r="5" spans="1:11" s="45" customFormat="1" ht="93" customHeight="1" x14ac:dyDescent="0.25">
      <c r="A5" s="108" t="s">
        <v>88</v>
      </c>
      <c r="B5" s="108"/>
      <c r="C5" s="108"/>
      <c r="D5" s="108"/>
      <c r="E5" s="108"/>
      <c r="F5" s="108"/>
      <c r="G5" s="108"/>
      <c r="H5" s="108"/>
      <c r="I5" s="108"/>
      <c r="J5" s="108"/>
      <c r="K5" s="108"/>
    </row>
    <row r="6" spans="1:11" ht="30" customHeight="1" x14ac:dyDescent="0.25">
      <c r="A6" s="109" t="s">
        <v>4</v>
      </c>
      <c r="B6" s="109" t="s">
        <v>3</v>
      </c>
      <c r="C6" s="109" t="s">
        <v>10</v>
      </c>
      <c r="D6" s="109" t="s">
        <v>6</v>
      </c>
      <c r="E6" s="109" t="s">
        <v>8</v>
      </c>
      <c r="F6" s="109" t="s">
        <v>5</v>
      </c>
      <c r="G6" s="109" t="s">
        <v>83</v>
      </c>
      <c r="H6" s="109" t="s">
        <v>9</v>
      </c>
      <c r="I6" s="111" t="s">
        <v>82</v>
      </c>
      <c r="J6" s="112"/>
      <c r="K6" s="113"/>
    </row>
    <row r="7" spans="1:11" ht="30" customHeight="1" x14ac:dyDescent="0.25">
      <c r="A7" s="110"/>
      <c r="B7" s="110"/>
      <c r="C7" s="110"/>
      <c r="D7" s="110"/>
      <c r="E7" s="110"/>
      <c r="F7" s="110"/>
      <c r="G7" s="110"/>
      <c r="H7" s="110"/>
      <c r="I7" s="33" t="s">
        <v>24</v>
      </c>
      <c r="J7" s="33" t="s">
        <v>22</v>
      </c>
      <c r="K7" s="33" t="s">
        <v>23</v>
      </c>
    </row>
    <row r="8" spans="1:11" ht="50.1" customHeight="1" x14ac:dyDescent="0.25">
      <c r="A8" s="61" t="s">
        <v>65</v>
      </c>
      <c r="B8" s="62"/>
      <c r="C8" s="63"/>
      <c r="D8" s="63"/>
      <c r="E8" s="64"/>
      <c r="F8" s="63" t="s">
        <v>15</v>
      </c>
      <c r="G8" s="63"/>
      <c r="H8" s="63"/>
      <c r="I8" s="65"/>
      <c r="J8" s="65"/>
      <c r="K8" s="65"/>
    </row>
    <row r="9" spans="1:11" ht="50.1" customHeight="1" x14ac:dyDescent="0.25">
      <c r="A9" s="61" t="s">
        <v>66</v>
      </c>
      <c r="B9" s="66"/>
      <c r="C9" s="67"/>
      <c r="D9" s="67"/>
      <c r="E9" s="67"/>
      <c r="F9" s="63" t="s">
        <v>17</v>
      </c>
      <c r="G9" s="67"/>
      <c r="H9" s="67"/>
      <c r="I9" s="65"/>
      <c r="J9" s="65"/>
      <c r="K9" s="65"/>
    </row>
    <row r="10" spans="1:11" ht="50.1" customHeight="1" x14ac:dyDescent="0.25">
      <c r="A10" s="61" t="s">
        <v>67</v>
      </c>
      <c r="B10" s="66"/>
      <c r="C10" s="67"/>
      <c r="D10" s="67"/>
      <c r="E10" s="67"/>
      <c r="F10" s="63"/>
      <c r="G10" s="67"/>
      <c r="H10" s="67"/>
      <c r="I10" s="65"/>
      <c r="J10" s="65"/>
      <c r="K10" s="65"/>
    </row>
    <row r="11" spans="1:11" ht="50.1" customHeight="1" x14ac:dyDescent="0.25">
      <c r="A11" s="61" t="s">
        <v>68</v>
      </c>
      <c r="B11" s="66"/>
      <c r="C11" s="67"/>
      <c r="D11" s="67"/>
      <c r="E11" s="67"/>
      <c r="F11" s="63"/>
      <c r="G11" s="67"/>
      <c r="H11" s="67"/>
      <c r="I11" s="65"/>
      <c r="J11" s="65"/>
      <c r="K11" s="65"/>
    </row>
    <row r="12" spans="1:11" ht="50.1" customHeight="1" x14ac:dyDescent="0.25">
      <c r="A12" s="68" t="s">
        <v>69</v>
      </c>
      <c r="B12" s="69"/>
      <c r="C12" s="67"/>
      <c r="D12" s="67"/>
      <c r="E12" s="67"/>
      <c r="F12" s="63"/>
      <c r="G12" s="67"/>
      <c r="H12" s="67"/>
      <c r="I12" s="65"/>
      <c r="J12" s="65"/>
      <c r="K12" s="65"/>
    </row>
    <row r="13" spans="1:11" ht="24" customHeight="1" x14ac:dyDescent="0.25">
      <c r="A13" s="114"/>
      <c r="B13" s="115"/>
      <c r="C13" s="34"/>
      <c r="D13" s="34"/>
      <c r="E13" s="35"/>
      <c r="F13" s="34"/>
      <c r="G13" s="34"/>
      <c r="H13" s="32" t="s">
        <v>7</v>
      </c>
      <c r="I13" s="48">
        <f>SUM(I8:I12)</f>
        <v>0</v>
      </c>
      <c r="J13" s="48">
        <f>SUM(J8:J12)</f>
        <v>0</v>
      </c>
      <c r="K13" s="48">
        <f>SUM(K8:K12)</f>
        <v>0</v>
      </c>
    </row>
  </sheetData>
  <sheetProtection sheet="1" objects="1" scenarios="1"/>
  <mergeCells count="11">
    <mergeCell ref="A5:K5"/>
    <mergeCell ref="G6:G7"/>
    <mergeCell ref="H6:H7"/>
    <mergeCell ref="I6:K6"/>
    <mergeCell ref="A13:B13"/>
    <mergeCell ref="A6:A7"/>
    <mergeCell ref="B6:B7"/>
    <mergeCell ref="C6:C7"/>
    <mergeCell ref="D6:D7"/>
    <mergeCell ref="E6:E7"/>
    <mergeCell ref="F6:F7"/>
  </mergeCells>
  <conditionalFormatting sqref="F10">
    <cfRule type="containsText" dxfId="65" priority="8" operator="containsText" text="Umsetzung nicht möglich">
      <formula>NOT(ISERROR(SEARCH("Umsetzung nicht möglich",F10)))</formula>
    </cfRule>
  </conditionalFormatting>
  <conditionalFormatting sqref="F8:F12">
    <cfRule type="containsText" dxfId="64" priority="7" operator="containsText" text="umgesetzt">
      <formula>NOT(ISERROR(SEARCH("umgesetzt",F8)))</formula>
    </cfRule>
  </conditionalFormatting>
  <conditionalFormatting sqref="F8:F12">
    <cfRule type="containsText" dxfId="63" priority="1" operator="containsText" text="Umsetzung nicht möglich">
      <formula>NOT(ISERROR(SEARCH("Umsetzung nicht möglich",F8)))</formula>
    </cfRule>
    <cfRule type="containsText" dxfId="62" priority="2" operator="containsText" text="bisher nicht umgesetzt">
      <formula>NOT(ISERROR(SEARCH("bisher nicht umgesetzt",F8)))</formula>
    </cfRule>
    <cfRule type="containsText" dxfId="61" priority="3" operator="containsText" text="zukünftiger Termin">
      <formula>NOT(ISERROR(SEARCH("zukünftiger Termin",F8)))</formula>
    </cfRule>
    <cfRule type="containsText" dxfId="60" priority="4" operator="containsText" text="In Umsetzung (Ende)">
      <formula>NOT(ISERROR(SEARCH("In Umsetzung (Ende)",F8)))</formula>
    </cfRule>
    <cfRule type="containsText" dxfId="59" priority="5" operator="containsText" text="In Umsetzung (Mitte)">
      <formula>NOT(ISERROR(SEARCH("In Umsetzung (Mitte)",F8)))</formula>
    </cfRule>
    <cfRule type="containsText" dxfId="58" priority="6" operator="containsText" text="In Umsetzung (Anfang)">
      <formula>NOT(ISERROR(SEARCH("In Umsetzung (Anfang)",F8)))</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E85157F-7CBC-492F-8B36-945C422C726B}">
          <x14:formula1>
            <xm:f>Schlüsselprojekt!$A$1:$A$3</xm:f>
          </x14:formula1>
          <xm:sqref>D8:D12</xm:sqref>
        </x14:dataValidation>
        <x14:dataValidation type="list" allowBlank="1" showInputMessage="1" showErrorMessage="1" xr:uid="{5C35DFAE-31ED-42BA-8F0E-3606DB488341}">
          <x14:formula1>
            <xm:f>Status!$A$2:$A$10</xm:f>
          </x14:formula1>
          <xm:sqref>F8:F12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61BF7-526C-492D-9202-18B11DC5B4CC}">
  <sheetPr codeName="Tabelle5">
    <tabColor rgb="FF174D9F"/>
  </sheetPr>
  <dimension ref="A6:K15"/>
  <sheetViews>
    <sheetView showGridLines="0" zoomScaleNormal="100" zoomScaleSheetLayoutView="100" workbookViewId="0">
      <selection activeCell="D19" sqref="D19"/>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9" width="10.7109375" customWidth="1"/>
    <col min="10" max="10" width="9.7109375" customWidth="1"/>
    <col min="11" max="11" width="10.7109375" customWidth="1"/>
  </cols>
  <sheetData>
    <row r="6" spans="1:11" ht="30" customHeight="1" x14ac:dyDescent="0.25">
      <c r="A6" s="116" t="s">
        <v>4</v>
      </c>
      <c r="B6" s="116" t="s">
        <v>3</v>
      </c>
      <c r="C6" s="116" t="s">
        <v>10</v>
      </c>
      <c r="D6" s="116" t="s">
        <v>6</v>
      </c>
      <c r="E6" s="116" t="s">
        <v>8</v>
      </c>
      <c r="F6" s="116" t="s">
        <v>5</v>
      </c>
      <c r="G6" s="116" t="s">
        <v>11</v>
      </c>
      <c r="H6" s="116" t="s">
        <v>9</v>
      </c>
      <c r="I6" s="117" t="s">
        <v>82</v>
      </c>
      <c r="J6" s="118"/>
      <c r="K6" s="119"/>
    </row>
    <row r="7" spans="1:11" ht="30" customHeight="1" x14ac:dyDescent="0.25">
      <c r="A7" s="116"/>
      <c r="B7" s="116"/>
      <c r="C7" s="116"/>
      <c r="D7" s="116"/>
      <c r="E7" s="116"/>
      <c r="F7" s="116"/>
      <c r="G7" s="116"/>
      <c r="H7" s="116"/>
      <c r="I7" s="31" t="s">
        <v>24</v>
      </c>
      <c r="J7" s="31" t="s">
        <v>22</v>
      </c>
      <c r="K7" s="31" t="s">
        <v>23</v>
      </c>
    </row>
    <row r="8" spans="1:11" ht="50.1" customHeight="1" x14ac:dyDescent="0.25">
      <c r="A8" s="46" t="s">
        <v>25</v>
      </c>
      <c r="B8" s="62"/>
      <c r="C8" s="63"/>
      <c r="D8" s="63"/>
      <c r="E8" s="63"/>
      <c r="F8" s="63"/>
      <c r="G8" s="63"/>
      <c r="H8" s="63"/>
      <c r="I8" s="65"/>
      <c r="J8" s="65"/>
      <c r="K8" s="65"/>
    </row>
    <row r="9" spans="1:11" ht="49.5" customHeight="1" x14ac:dyDescent="0.25">
      <c r="A9" s="46" t="s">
        <v>26</v>
      </c>
      <c r="B9" s="66"/>
      <c r="C9" s="67"/>
      <c r="D9" s="67"/>
      <c r="E9" s="67"/>
      <c r="F9" s="63"/>
      <c r="G9" s="67"/>
      <c r="H9" s="67"/>
      <c r="I9" s="65"/>
      <c r="J9" s="65"/>
      <c r="K9" s="65"/>
    </row>
    <row r="10" spans="1:11" ht="50.1" customHeight="1" x14ac:dyDescent="0.25">
      <c r="A10" s="46" t="s">
        <v>27</v>
      </c>
      <c r="B10" s="66"/>
      <c r="C10" s="67"/>
      <c r="D10" s="67"/>
      <c r="E10" s="67"/>
      <c r="F10" s="63"/>
      <c r="G10" s="67"/>
      <c r="H10" s="67"/>
      <c r="I10" s="65"/>
      <c r="J10" s="65"/>
      <c r="K10" s="65"/>
    </row>
    <row r="11" spans="1:11" ht="49.5" customHeight="1" x14ac:dyDescent="0.25">
      <c r="A11" s="46" t="s">
        <v>28</v>
      </c>
      <c r="B11" s="66"/>
      <c r="C11" s="67"/>
      <c r="D11" s="67"/>
      <c r="E11" s="67"/>
      <c r="F11" s="63"/>
      <c r="G11" s="67"/>
      <c r="H11" s="67"/>
      <c r="I11" s="65"/>
      <c r="J11" s="65"/>
      <c r="K11" s="65"/>
    </row>
    <row r="12" spans="1:11" ht="50.1" customHeight="1" x14ac:dyDescent="0.25">
      <c r="A12" s="70" t="s">
        <v>29</v>
      </c>
      <c r="B12" s="66"/>
      <c r="C12" s="67"/>
      <c r="D12" s="67"/>
      <c r="E12" s="67"/>
      <c r="F12" s="63"/>
      <c r="G12" s="67"/>
      <c r="H12" s="67"/>
      <c r="I12" s="65"/>
      <c r="J12" s="65"/>
      <c r="K12" s="65"/>
    </row>
    <row r="13" spans="1:11" ht="24" customHeight="1" x14ac:dyDescent="0.25">
      <c r="A13" s="30"/>
      <c r="B13" s="29"/>
      <c r="C13" s="8"/>
      <c r="D13" s="8"/>
      <c r="E13" s="29"/>
      <c r="F13" s="8"/>
      <c r="G13" s="8"/>
      <c r="H13" s="32" t="s">
        <v>7</v>
      </c>
      <c r="I13" s="48">
        <f>SUM(I8:I12)</f>
        <v>0</v>
      </c>
      <c r="J13" s="48">
        <f>SUM(J8:J12)</f>
        <v>0</v>
      </c>
      <c r="K13" s="48">
        <f>SUM(K8:K12)</f>
        <v>0</v>
      </c>
    </row>
    <row r="15" spans="1:11" ht="15.75" x14ac:dyDescent="0.25">
      <c r="A15" s="106"/>
      <c r="B15" s="106"/>
      <c r="C15" s="106"/>
      <c r="D15" s="106"/>
      <c r="E15" s="106"/>
      <c r="F15" s="106"/>
      <c r="G15" s="106"/>
      <c r="H15" s="106"/>
      <c r="I15" s="106"/>
      <c r="J15" s="106"/>
      <c r="K15" s="106"/>
    </row>
  </sheetData>
  <sheetProtection sheet="1" objects="1" scenarios="1"/>
  <mergeCells count="10">
    <mergeCell ref="A15:K15"/>
    <mergeCell ref="G6:G7"/>
    <mergeCell ref="H6:H7"/>
    <mergeCell ref="I6:K6"/>
    <mergeCell ref="A6:A7"/>
    <mergeCell ref="B6:B7"/>
    <mergeCell ref="C6:C7"/>
    <mergeCell ref="D6:D7"/>
    <mergeCell ref="E6:E7"/>
    <mergeCell ref="F6:F7"/>
  </mergeCells>
  <phoneticPr fontId="2" type="noConversion"/>
  <conditionalFormatting sqref="F8:F12">
    <cfRule type="containsText" dxfId="57" priority="8" operator="containsText" text="umgesetzt">
      <formula>NOT(ISERROR(SEARCH("umgesetzt",F8)))</formula>
    </cfRule>
  </conditionalFormatting>
  <conditionalFormatting sqref="F8:F12">
    <cfRule type="containsText" dxfId="56" priority="2" operator="containsText" text="Umsetzung nicht möglich">
      <formula>NOT(ISERROR(SEARCH("Umsetzung nicht möglich",F8)))</formula>
    </cfRule>
    <cfRule type="containsText" dxfId="55" priority="3" operator="containsText" text="bisher nicht umgesetzt">
      <formula>NOT(ISERROR(SEARCH("bisher nicht umgesetzt",F8)))</formula>
    </cfRule>
    <cfRule type="containsText" dxfId="54" priority="4" operator="containsText" text="zukünftiger Termin">
      <formula>NOT(ISERROR(SEARCH("zukünftiger Termin",F8)))</formula>
    </cfRule>
    <cfRule type="containsText" dxfId="53" priority="5" operator="containsText" text="In Umsetzung (Ende)">
      <formula>NOT(ISERROR(SEARCH("In Umsetzung (Ende)",F8)))</formula>
    </cfRule>
    <cfRule type="containsText" dxfId="52" priority="6" operator="containsText" text="In Umsetzung (Mitte)">
      <formula>NOT(ISERROR(SEARCH("In Umsetzung (Mitte)",F8)))</formula>
    </cfRule>
    <cfRule type="containsText" dxfId="51" priority="7" operator="containsText" text="In Umsetzung (Anfang)">
      <formula>NOT(ISERROR(SEARCH("In Umsetzung (Anfang)",F8)))</formula>
    </cfRule>
  </conditionalFormatting>
  <conditionalFormatting sqref="F10:F11">
    <cfRule type="containsText" dxfId="50" priority="1" operator="containsText" text="Umsetzung nicht möglich">
      <formula>NOT(ISERROR(SEARCH("Umsetzung nicht möglich",F10)))</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51EEB2A-56DE-4757-BD7F-4627EEE1819F}">
          <x14:formula1>
            <xm:f>Schlüsselprojekt!$A$1:$A$2</xm:f>
          </x14:formula1>
          <xm:sqref>D8:D12</xm:sqref>
        </x14:dataValidation>
        <x14:dataValidation type="list" allowBlank="1" showInputMessage="1" showErrorMessage="1" xr:uid="{716BBD5C-8735-4C3F-816B-8055B35BC69B}">
          <x14:formula1>
            <xm:f>Status!$A$2:$A$10</xm:f>
          </x14:formula1>
          <xm:sqref>F8:F12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F7C5-3D11-4F2E-8631-F19117B61627}">
  <sheetPr codeName="Tabelle6">
    <tabColor rgb="FF6CBC44"/>
  </sheetPr>
  <dimension ref="A6:K13"/>
  <sheetViews>
    <sheetView showGridLines="0" zoomScaleNormal="100" workbookViewId="0">
      <selection activeCell="I13" sqref="I13"/>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11" width="10.7109375" customWidth="1"/>
  </cols>
  <sheetData>
    <row r="6" spans="1:11" ht="30" customHeight="1" x14ac:dyDescent="0.25">
      <c r="A6" s="120" t="s">
        <v>4</v>
      </c>
      <c r="B6" s="120" t="s">
        <v>3</v>
      </c>
      <c r="C6" s="120" t="s">
        <v>10</v>
      </c>
      <c r="D6" s="120" t="s">
        <v>6</v>
      </c>
      <c r="E6" s="120" t="s">
        <v>8</v>
      </c>
      <c r="F6" s="120" t="s">
        <v>5</v>
      </c>
      <c r="G6" s="120" t="s">
        <v>83</v>
      </c>
      <c r="H6" s="120" t="s">
        <v>9</v>
      </c>
      <c r="I6" s="122" t="s">
        <v>82</v>
      </c>
      <c r="J6" s="123"/>
      <c r="K6" s="124"/>
    </row>
    <row r="7" spans="1:11" ht="30" customHeight="1" x14ac:dyDescent="0.25">
      <c r="A7" s="121"/>
      <c r="B7" s="121"/>
      <c r="C7" s="121"/>
      <c r="D7" s="121"/>
      <c r="E7" s="121"/>
      <c r="F7" s="121"/>
      <c r="G7" s="121"/>
      <c r="H7" s="121"/>
      <c r="I7" s="36" t="s">
        <v>24</v>
      </c>
      <c r="J7" s="36" t="s">
        <v>22</v>
      </c>
      <c r="K7" s="36" t="s">
        <v>23</v>
      </c>
    </row>
    <row r="8" spans="1:11" ht="50.1" customHeight="1" x14ac:dyDescent="0.25">
      <c r="A8" s="71" t="s">
        <v>77</v>
      </c>
      <c r="B8" s="62"/>
      <c r="C8" s="63"/>
      <c r="D8" s="63"/>
      <c r="E8" s="64"/>
      <c r="F8" s="63"/>
      <c r="G8" s="63"/>
      <c r="H8" s="63"/>
      <c r="I8" s="65"/>
      <c r="J8" s="65"/>
      <c r="K8" s="65"/>
    </row>
    <row r="9" spans="1:11" ht="50.1" customHeight="1" x14ac:dyDescent="0.25">
      <c r="A9" s="71" t="s">
        <v>78</v>
      </c>
      <c r="B9" s="66"/>
      <c r="C9" s="67"/>
      <c r="D9" s="67"/>
      <c r="E9" s="67"/>
      <c r="F9" s="63"/>
      <c r="G9" s="67"/>
      <c r="H9" s="67"/>
      <c r="I9" s="65"/>
      <c r="J9" s="65"/>
      <c r="K9" s="65"/>
    </row>
    <row r="10" spans="1:11" ht="50.1" customHeight="1" x14ac:dyDescent="0.25">
      <c r="A10" s="71" t="s">
        <v>79</v>
      </c>
      <c r="B10" s="66"/>
      <c r="C10" s="67"/>
      <c r="D10" s="67"/>
      <c r="E10" s="67"/>
      <c r="F10" s="63"/>
      <c r="G10" s="67"/>
      <c r="H10" s="67"/>
      <c r="I10" s="65"/>
      <c r="J10" s="65"/>
      <c r="K10" s="65"/>
    </row>
    <row r="11" spans="1:11" ht="50.1" customHeight="1" x14ac:dyDescent="0.25">
      <c r="A11" s="71" t="s">
        <v>80</v>
      </c>
      <c r="B11" s="66"/>
      <c r="C11" s="67"/>
      <c r="D11" s="67"/>
      <c r="E11" s="67"/>
      <c r="F11" s="63"/>
      <c r="G11" s="67"/>
      <c r="H11" s="67"/>
      <c r="I11" s="65"/>
      <c r="J11" s="65"/>
      <c r="K11" s="65"/>
    </row>
    <row r="12" spans="1:11" ht="50.1" customHeight="1" x14ac:dyDescent="0.25">
      <c r="A12" s="72" t="s">
        <v>81</v>
      </c>
      <c r="B12" s="66"/>
      <c r="C12" s="67"/>
      <c r="D12" s="67"/>
      <c r="E12" s="67"/>
      <c r="F12" s="63"/>
      <c r="G12" s="67"/>
      <c r="H12" s="67"/>
      <c r="I12" s="65"/>
      <c r="J12" s="65"/>
      <c r="K12" s="65"/>
    </row>
    <row r="13" spans="1:11" ht="24" customHeight="1" x14ac:dyDescent="0.25">
      <c r="A13" s="49"/>
      <c r="B13" s="35"/>
      <c r="C13" s="34"/>
      <c r="D13" s="34"/>
      <c r="E13" s="35"/>
      <c r="F13" s="34"/>
      <c r="G13" s="34"/>
      <c r="H13" s="32" t="s">
        <v>7</v>
      </c>
      <c r="I13" s="48">
        <f>SUM(I8:I12)</f>
        <v>0</v>
      </c>
      <c r="J13" s="48">
        <f>SUM(J8:J12)</f>
        <v>0</v>
      </c>
      <c r="K13" s="48">
        <f>SUM(K8:K12)</f>
        <v>0</v>
      </c>
    </row>
  </sheetData>
  <sheetProtection sheet="1" objects="1" scenarios="1"/>
  <mergeCells count="9">
    <mergeCell ref="G6:G7"/>
    <mergeCell ref="H6:H7"/>
    <mergeCell ref="I6:K6"/>
    <mergeCell ref="F6:F7"/>
    <mergeCell ref="A6:A7"/>
    <mergeCell ref="B6:B7"/>
    <mergeCell ref="C6:C7"/>
    <mergeCell ref="D6:D7"/>
    <mergeCell ref="E6:E7"/>
  </mergeCells>
  <phoneticPr fontId="2" type="noConversion"/>
  <conditionalFormatting sqref="F8:F12">
    <cfRule type="containsText" dxfId="49" priority="8" operator="containsText" text="umgesetzt">
      <formula>NOT(ISERROR(SEARCH("umgesetzt",F8)))</formula>
    </cfRule>
  </conditionalFormatting>
  <conditionalFormatting sqref="F8:F12">
    <cfRule type="containsText" dxfId="48" priority="2" operator="containsText" text="Umsetzung nicht möglich">
      <formula>NOT(ISERROR(SEARCH("Umsetzung nicht möglich",F8)))</formula>
    </cfRule>
    <cfRule type="containsText" dxfId="47" priority="3" operator="containsText" text="bisher nicht umgesetzt">
      <formula>NOT(ISERROR(SEARCH("bisher nicht umgesetzt",F8)))</formula>
    </cfRule>
    <cfRule type="containsText" dxfId="46" priority="4" operator="containsText" text="zukünftiger Termin">
      <formula>NOT(ISERROR(SEARCH("zukünftiger Termin",F8)))</formula>
    </cfRule>
    <cfRule type="containsText" dxfId="45" priority="5" operator="containsText" text="In Umsetzung (Ende)">
      <formula>NOT(ISERROR(SEARCH("In Umsetzung (Ende)",F8)))</formula>
    </cfRule>
    <cfRule type="containsText" dxfId="44" priority="6" operator="containsText" text="In Umsetzung (Mitte)">
      <formula>NOT(ISERROR(SEARCH("In Umsetzung (Mitte)",F8)))</formula>
    </cfRule>
    <cfRule type="containsText" dxfId="43" priority="7" operator="containsText" text="In Umsetzung (Anfang)">
      <formula>NOT(ISERROR(SEARCH("In Umsetzung (Anfang)",F8)))</formula>
    </cfRule>
  </conditionalFormatting>
  <conditionalFormatting sqref="F10">
    <cfRule type="containsText" dxfId="42" priority="1" operator="containsText" text="Umsetzung nicht möglich">
      <formula>NOT(ISERROR(SEARCH("Umsetzung nicht möglich",F10)))</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86FBDB10-7350-4987-ADD4-EB2BE2A26969}">
          <x14:formula1>
            <xm:f>Schlüsselprojekt!$A$1:$A$2</xm:f>
          </x14:formula1>
          <xm:sqref>D8:D12</xm:sqref>
        </x14:dataValidation>
        <x14:dataValidation type="list" allowBlank="1" showInputMessage="1" showErrorMessage="1" xr:uid="{4CCB4F1A-E60E-4817-9DD8-3FABCDBF27CE}">
          <x14:formula1>
            <xm:f>Status!$A$2:$A$10</xm:f>
          </x14:formula1>
          <xm:sqref>F8:F12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6E5A9-85BA-43A0-8EC0-F4C1C04ABFA8}">
  <sheetPr codeName="Tabelle7">
    <tabColor rgb="FFEF6D27"/>
  </sheetPr>
  <dimension ref="A6:K13"/>
  <sheetViews>
    <sheetView showGridLines="0" zoomScaleNormal="100" workbookViewId="0">
      <selection activeCell="E17" sqref="E17"/>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11" width="10.7109375" customWidth="1"/>
  </cols>
  <sheetData>
    <row r="6" spans="1:11" ht="30" customHeight="1" x14ac:dyDescent="0.25">
      <c r="A6" s="125" t="s">
        <v>4</v>
      </c>
      <c r="B6" s="125" t="s">
        <v>3</v>
      </c>
      <c r="C6" s="125" t="s">
        <v>10</v>
      </c>
      <c r="D6" s="125" t="s">
        <v>6</v>
      </c>
      <c r="E6" s="125" t="s">
        <v>8</v>
      </c>
      <c r="F6" s="125" t="s">
        <v>5</v>
      </c>
      <c r="G6" s="125" t="s">
        <v>83</v>
      </c>
      <c r="H6" s="125" t="s">
        <v>9</v>
      </c>
      <c r="I6" s="126" t="s">
        <v>82</v>
      </c>
      <c r="J6" s="127"/>
      <c r="K6" s="128"/>
    </row>
    <row r="7" spans="1:11" ht="30" customHeight="1" x14ac:dyDescent="0.25">
      <c r="A7" s="125"/>
      <c r="B7" s="125"/>
      <c r="C7" s="125"/>
      <c r="D7" s="125"/>
      <c r="E7" s="125"/>
      <c r="F7" s="125"/>
      <c r="G7" s="125"/>
      <c r="H7" s="125"/>
      <c r="I7" s="37" t="s">
        <v>24</v>
      </c>
      <c r="J7" s="37" t="s">
        <v>22</v>
      </c>
      <c r="K7" s="37" t="s">
        <v>23</v>
      </c>
    </row>
    <row r="8" spans="1:11" ht="50.1" customHeight="1" x14ac:dyDescent="0.25">
      <c r="A8" s="73" t="s">
        <v>39</v>
      </c>
      <c r="B8" s="62"/>
      <c r="C8" s="63"/>
      <c r="D8" s="63"/>
      <c r="E8" s="63"/>
      <c r="F8" s="63"/>
      <c r="G8" s="63"/>
      <c r="H8" s="63"/>
      <c r="I8" s="65"/>
      <c r="J8" s="65"/>
      <c r="K8" s="65"/>
    </row>
    <row r="9" spans="1:11" ht="50.1" customHeight="1" x14ac:dyDescent="0.25">
      <c r="A9" s="73" t="s">
        <v>40</v>
      </c>
      <c r="B9" s="66"/>
      <c r="C9" s="67"/>
      <c r="D9" s="67"/>
      <c r="E9" s="67"/>
      <c r="F9" s="63"/>
      <c r="G9" s="67"/>
      <c r="H9" s="67"/>
      <c r="I9" s="65"/>
      <c r="J9" s="65"/>
      <c r="K9" s="65"/>
    </row>
    <row r="10" spans="1:11" ht="50.1" customHeight="1" x14ac:dyDescent="0.25">
      <c r="A10" s="73" t="s">
        <v>41</v>
      </c>
      <c r="B10" s="66"/>
      <c r="C10" s="67"/>
      <c r="D10" s="67"/>
      <c r="E10" s="67"/>
      <c r="F10" s="63"/>
      <c r="G10" s="67"/>
      <c r="H10" s="67"/>
      <c r="I10" s="65"/>
      <c r="J10" s="65"/>
      <c r="K10" s="65"/>
    </row>
    <row r="11" spans="1:11" ht="50.1" customHeight="1" x14ac:dyDescent="0.25">
      <c r="A11" s="73" t="s">
        <v>42</v>
      </c>
      <c r="B11" s="66"/>
      <c r="C11" s="67"/>
      <c r="D11" s="67"/>
      <c r="E11" s="67"/>
      <c r="F11" s="63"/>
      <c r="G11" s="67"/>
      <c r="H11" s="67"/>
      <c r="I11" s="65"/>
      <c r="J11" s="65"/>
      <c r="K11" s="65"/>
    </row>
    <row r="12" spans="1:11" ht="50.1" customHeight="1" x14ac:dyDescent="0.25">
      <c r="A12" s="74" t="s">
        <v>43</v>
      </c>
      <c r="B12" s="66"/>
      <c r="C12" s="67"/>
      <c r="D12" s="67"/>
      <c r="E12" s="67"/>
      <c r="F12" s="63"/>
      <c r="G12" s="67"/>
      <c r="H12" s="67"/>
      <c r="I12" s="65"/>
      <c r="J12" s="65"/>
      <c r="K12" s="65"/>
    </row>
    <row r="13" spans="1:11" ht="24" customHeight="1" x14ac:dyDescent="0.25">
      <c r="A13" s="49"/>
      <c r="B13" s="35"/>
      <c r="C13" s="34"/>
      <c r="D13" s="34"/>
      <c r="E13" s="35"/>
      <c r="F13" s="34"/>
      <c r="G13" s="34"/>
      <c r="H13" s="32" t="s">
        <v>7</v>
      </c>
      <c r="I13" s="48">
        <f>SUM(I8:I12)</f>
        <v>0</v>
      </c>
      <c r="J13" s="48">
        <f>SUM(J8:J12)</f>
        <v>0</v>
      </c>
      <c r="K13" s="48">
        <f>SUM(K8:K12)</f>
        <v>0</v>
      </c>
    </row>
  </sheetData>
  <sheetProtection sheet="1" objects="1" scenarios="1"/>
  <mergeCells count="9">
    <mergeCell ref="G6:G7"/>
    <mergeCell ref="H6:H7"/>
    <mergeCell ref="I6:K6"/>
    <mergeCell ref="A6:A7"/>
    <mergeCell ref="B6:B7"/>
    <mergeCell ref="C6:C7"/>
    <mergeCell ref="D6:D7"/>
    <mergeCell ref="E6:E7"/>
    <mergeCell ref="F6:F7"/>
  </mergeCells>
  <conditionalFormatting sqref="F10">
    <cfRule type="containsText" dxfId="41" priority="8" operator="containsText" text="Umsetzung nicht möglich">
      <formula>NOT(ISERROR(SEARCH("Umsetzung nicht möglich",F10)))</formula>
    </cfRule>
  </conditionalFormatting>
  <conditionalFormatting sqref="F8:F12">
    <cfRule type="containsText" dxfId="40" priority="7" operator="containsText" text="umgesetzt">
      <formula>NOT(ISERROR(SEARCH("umgesetzt",F8)))</formula>
    </cfRule>
  </conditionalFormatting>
  <conditionalFormatting sqref="F8:F12">
    <cfRule type="containsText" dxfId="39" priority="1" operator="containsText" text="Umsetzung nicht möglich">
      <formula>NOT(ISERROR(SEARCH("Umsetzung nicht möglich",F8)))</formula>
    </cfRule>
    <cfRule type="containsText" dxfId="38" priority="2" operator="containsText" text="bisher nicht umgesetzt">
      <formula>NOT(ISERROR(SEARCH("bisher nicht umgesetzt",F8)))</formula>
    </cfRule>
    <cfRule type="containsText" dxfId="37" priority="3" operator="containsText" text="zukünftiger Termin">
      <formula>NOT(ISERROR(SEARCH("zukünftiger Termin",F8)))</formula>
    </cfRule>
    <cfRule type="containsText" dxfId="36" priority="4" operator="containsText" text="In Umsetzung (Ende)">
      <formula>NOT(ISERROR(SEARCH("In Umsetzung (Ende)",F8)))</formula>
    </cfRule>
    <cfRule type="containsText" dxfId="35" priority="5" operator="containsText" text="In Umsetzung (Mitte)">
      <formula>NOT(ISERROR(SEARCH("In Umsetzung (Mitte)",F8)))</formula>
    </cfRule>
    <cfRule type="containsText" dxfId="34" priority="6" operator="containsText" text="In Umsetzung (Anfang)">
      <formula>NOT(ISERROR(SEARCH("In Umsetzung (Anfang)",F8)))</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4386606-C9DC-4F08-B045-2A861ED2F366}">
          <x14:formula1>
            <xm:f>Status!$A$2:$A$10</xm:f>
          </x14:formula1>
          <xm:sqref>F8:F12</xm:sqref>
        </x14:dataValidation>
        <x14:dataValidation type="list" allowBlank="1" showInputMessage="1" showErrorMessage="1" xr:uid="{800075C1-AB9A-4396-8D84-BA7B45DC6BA3}">
          <x14:formula1>
            <xm:f>Schlüsselprojekt!$A$1:$A$2</xm:f>
          </x14:formula1>
          <xm:sqref>D8:D12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A31F0-846A-4D72-9858-0EB1A4CEC8D3}">
  <sheetPr codeName="Tabelle8">
    <tabColor rgb="FF3A91CF"/>
  </sheetPr>
  <dimension ref="A6:K13"/>
  <sheetViews>
    <sheetView showGridLines="0" zoomScaleNormal="100" workbookViewId="0">
      <selection activeCell="N10" sqref="N10"/>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11" width="10.7109375" customWidth="1"/>
  </cols>
  <sheetData>
    <row r="6" spans="1:11" ht="30" customHeight="1" x14ac:dyDescent="0.25">
      <c r="A6" s="129" t="s">
        <v>4</v>
      </c>
      <c r="B6" s="129" t="s">
        <v>3</v>
      </c>
      <c r="C6" s="129" t="s">
        <v>10</v>
      </c>
      <c r="D6" s="129" t="s">
        <v>6</v>
      </c>
      <c r="E6" s="133" t="s">
        <v>8</v>
      </c>
      <c r="F6" s="129" t="s">
        <v>5</v>
      </c>
      <c r="G6" s="129" t="s">
        <v>11</v>
      </c>
      <c r="H6" s="129" t="s">
        <v>9</v>
      </c>
      <c r="I6" s="130" t="s">
        <v>82</v>
      </c>
      <c r="J6" s="131"/>
      <c r="K6" s="132"/>
    </row>
    <row r="7" spans="1:11" ht="30" customHeight="1" x14ac:dyDescent="0.25">
      <c r="A7" s="129"/>
      <c r="B7" s="129"/>
      <c r="C7" s="129"/>
      <c r="D7" s="129"/>
      <c r="E7" s="134"/>
      <c r="F7" s="129"/>
      <c r="G7" s="129"/>
      <c r="H7" s="129"/>
      <c r="I7" s="38" t="s">
        <v>24</v>
      </c>
      <c r="J7" s="38" t="s">
        <v>22</v>
      </c>
      <c r="K7" s="38" t="s">
        <v>23</v>
      </c>
    </row>
    <row r="8" spans="1:11" ht="50.1" customHeight="1" x14ac:dyDescent="0.25">
      <c r="A8" s="75" t="s">
        <v>44</v>
      </c>
      <c r="B8" s="62"/>
      <c r="C8" s="63"/>
      <c r="D8" s="63"/>
      <c r="E8" s="63"/>
      <c r="F8" s="63"/>
      <c r="G8" s="63"/>
      <c r="H8" s="63"/>
      <c r="I8" s="65"/>
      <c r="J8" s="65"/>
      <c r="K8" s="65"/>
    </row>
    <row r="9" spans="1:11" ht="50.1" customHeight="1" x14ac:dyDescent="0.25">
      <c r="A9" s="75" t="s">
        <v>45</v>
      </c>
      <c r="B9" s="66"/>
      <c r="C9" s="67"/>
      <c r="D9" s="67"/>
      <c r="E9" s="67"/>
      <c r="F9" s="63"/>
      <c r="G9" s="67"/>
      <c r="H9" s="67"/>
      <c r="I9" s="65"/>
      <c r="J9" s="65"/>
      <c r="K9" s="65"/>
    </row>
    <row r="10" spans="1:11" ht="50.1" customHeight="1" x14ac:dyDescent="0.25">
      <c r="A10" s="75" t="s">
        <v>46</v>
      </c>
      <c r="B10" s="66"/>
      <c r="C10" s="67"/>
      <c r="D10" s="67"/>
      <c r="E10" s="67"/>
      <c r="F10" s="63"/>
      <c r="G10" s="67"/>
      <c r="H10" s="67"/>
      <c r="I10" s="65"/>
      <c r="J10" s="65"/>
      <c r="K10" s="65"/>
    </row>
    <row r="11" spans="1:11" ht="50.1" customHeight="1" x14ac:dyDescent="0.25">
      <c r="A11" s="75" t="s">
        <v>47</v>
      </c>
      <c r="B11" s="66"/>
      <c r="C11" s="67"/>
      <c r="D11" s="67"/>
      <c r="E11" s="67"/>
      <c r="F11" s="63"/>
      <c r="G11" s="67"/>
      <c r="H11" s="67"/>
      <c r="I11" s="65"/>
      <c r="J11" s="65"/>
      <c r="K11" s="65"/>
    </row>
    <row r="12" spans="1:11" ht="50.1" customHeight="1" x14ac:dyDescent="0.25">
      <c r="A12" s="76" t="s">
        <v>48</v>
      </c>
      <c r="B12" s="66"/>
      <c r="C12" s="67"/>
      <c r="D12" s="67"/>
      <c r="E12" s="67"/>
      <c r="F12" s="63"/>
      <c r="G12" s="67"/>
      <c r="H12" s="67"/>
      <c r="I12" s="65"/>
      <c r="J12" s="65"/>
      <c r="K12" s="65"/>
    </row>
    <row r="13" spans="1:11" ht="24" customHeight="1" x14ac:dyDescent="0.25">
      <c r="A13" s="49"/>
      <c r="B13" s="35"/>
      <c r="C13" s="34"/>
      <c r="D13" s="34"/>
      <c r="E13" s="35"/>
      <c r="F13" s="34"/>
      <c r="G13" s="34"/>
      <c r="H13" s="32" t="s">
        <v>7</v>
      </c>
      <c r="I13" s="48">
        <f>SUM(I8:I12)</f>
        <v>0</v>
      </c>
      <c r="J13" s="48">
        <f>SUM(J8:J12)</f>
        <v>0</v>
      </c>
      <c r="K13" s="48">
        <f>SUM(K8:K12)</f>
        <v>0</v>
      </c>
    </row>
  </sheetData>
  <sheetProtection sheet="1" objects="1" scenarios="1"/>
  <mergeCells count="9">
    <mergeCell ref="G6:G7"/>
    <mergeCell ref="H6:H7"/>
    <mergeCell ref="I6:K6"/>
    <mergeCell ref="A6:A7"/>
    <mergeCell ref="B6:B7"/>
    <mergeCell ref="C6:C7"/>
    <mergeCell ref="D6:D7"/>
    <mergeCell ref="E6:E7"/>
    <mergeCell ref="F6:F7"/>
  </mergeCells>
  <conditionalFormatting sqref="F10">
    <cfRule type="containsText" dxfId="33" priority="8" operator="containsText" text="Umsetzung nicht möglich">
      <formula>NOT(ISERROR(SEARCH("Umsetzung nicht möglich",F10)))</formula>
    </cfRule>
  </conditionalFormatting>
  <conditionalFormatting sqref="F8:F12">
    <cfRule type="containsText" dxfId="32" priority="7" operator="containsText" text="umgesetzt">
      <formula>NOT(ISERROR(SEARCH("umgesetzt",F8)))</formula>
    </cfRule>
  </conditionalFormatting>
  <conditionalFormatting sqref="F8:F12">
    <cfRule type="containsText" dxfId="31" priority="1" operator="containsText" text="Umsetzung nicht möglich">
      <formula>NOT(ISERROR(SEARCH("Umsetzung nicht möglich",F8)))</formula>
    </cfRule>
    <cfRule type="containsText" dxfId="30" priority="2" operator="containsText" text="bisher nicht umgesetzt">
      <formula>NOT(ISERROR(SEARCH("bisher nicht umgesetzt",F8)))</formula>
    </cfRule>
    <cfRule type="containsText" dxfId="29" priority="3" operator="containsText" text="zukünftiger Termin">
      <formula>NOT(ISERROR(SEARCH("zukünftiger Termin",F8)))</formula>
    </cfRule>
    <cfRule type="containsText" dxfId="28" priority="4" operator="containsText" text="In Umsetzung (Ende)">
      <formula>NOT(ISERROR(SEARCH("In Umsetzung (Ende)",F8)))</formula>
    </cfRule>
    <cfRule type="containsText" dxfId="27" priority="5" operator="containsText" text="In Umsetzung (Mitte)">
      <formula>NOT(ISERROR(SEARCH("In Umsetzung (Mitte)",F8)))</formula>
    </cfRule>
    <cfRule type="containsText" dxfId="26" priority="6" operator="containsText" text="In Umsetzung (Anfang)">
      <formula>NOT(ISERROR(SEARCH("In Umsetzung (Anfang)",F8)))</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D4CB333-1652-48F0-84AD-F1201CED0863}">
          <x14:formula1>
            <xm:f>Schlüsselprojekt!$A$1:$A$2</xm:f>
          </x14:formula1>
          <xm:sqref>D8:D12</xm:sqref>
        </x14:dataValidation>
        <x14:dataValidation type="list" allowBlank="1" showInputMessage="1" showErrorMessage="1" xr:uid="{A90FFC91-F756-4C85-AE09-0703821F1F57}">
          <x14:formula1>
            <xm:f>Status!$A$2:$A$10</xm:f>
          </x14:formula1>
          <xm:sqref>F8:F12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B732-AD52-4B3D-AEFA-7ABBB44904E0}">
  <sheetPr codeName="Tabelle9">
    <tabColor rgb="FF1F324F"/>
  </sheetPr>
  <dimension ref="A6:K13"/>
  <sheetViews>
    <sheetView showGridLines="0" zoomScaleNormal="100" workbookViewId="0">
      <selection activeCell="F9" sqref="F9"/>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11" width="10.7109375" customWidth="1"/>
  </cols>
  <sheetData>
    <row r="6" spans="1:11" ht="30" customHeight="1" x14ac:dyDescent="0.25">
      <c r="A6" s="135" t="s">
        <v>4</v>
      </c>
      <c r="B6" s="135" t="s">
        <v>3</v>
      </c>
      <c r="C6" s="135" t="s">
        <v>10</v>
      </c>
      <c r="D6" s="135" t="s">
        <v>6</v>
      </c>
      <c r="E6" s="135" t="s">
        <v>8</v>
      </c>
      <c r="F6" s="135" t="s">
        <v>5</v>
      </c>
      <c r="G6" s="135" t="s">
        <v>11</v>
      </c>
      <c r="H6" s="135" t="s">
        <v>9</v>
      </c>
      <c r="I6" s="136" t="s">
        <v>82</v>
      </c>
      <c r="J6" s="137"/>
      <c r="K6" s="138"/>
    </row>
    <row r="7" spans="1:11" ht="30" customHeight="1" x14ac:dyDescent="0.25">
      <c r="A7" s="135"/>
      <c r="B7" s="135"/>
      <c r="C7" s="135"/>
      <c r="D7" s="135"/>
      <c r="E7" s="135"/>
      <c r="F7" s="135"/>
      <c r="G7" s="135"/>
      <c r="H7" s="135"/>
      <c r="I7" s="39" t="s">
        <v>24</v>
      </c>
      <c r="J7" s="39" t="s">
        <v>22</v>
      </c>
      <c r="K7" s="39" t="s">
        <v>23</v>
      </c>
    </row>
    <row r="8" spans="1:11" ht="50.1" customHeight="1" x14ac:dyDescent="0.25">
      <c r="A8" s="77" t="s">
        <v>49</v>
      </c>
      <c r="B8" s="62"/>
      <c r="C8" s="63"/>
      <c r="D8" s="63"/>
      <c r="E8" s="63"/>
      <c r="F8" s="63"/>
      <c r="G8" s="63"/>
      <c r="H8" s="63"/>
      <c r="I8" s="65"/>
      <c r="J8" s="65"/>
      <c r="K8" s="65"/>
    </row>
    <row r="9" spans="1:11" ht="50.1" customHeight="1" x14ac:dyDescent="0.25">
      <c r="A9" s="77" t="s">
        <v>50</v>
      </c>
      <c r="B9" s="66"/>
      <c r="C9" s="67"/>
      <c r="D9" s="67"/>
      <c r="E9" s="67"/>
      <c r="F9" s="63"/>
      <c r="G9" s="67"/>
      <c r="H9" s="67"/>
      <c r="I9" s="65"/>
      <c r="J9" s="65"/>
      <c r="K9" s="65"/>
    </row>
    <row r="10" spans="1:11" ht="50.1" customHeight="1" x14ac:dyDescent="0.25">
      <c r="A10" s="77" t="s">
        <v>51</v>
      </c>
      <c r="B10" s="66"/>
      <c r="C10" s="67"/>
      <c r="D10" s="67"/>
      <c r="E10" s="67"/>
      <c r="F10" s="63"/>
      <c r="G10" s="67"/>
      <c r="H10" s="67"/>
      <c r="I10" s="65"/>
      <c r="J10" s="65"/>
      <c r="K10" s="65"/>
    </row>
    <row r="11" spans="1:11" ht="50.1" customHeight="1" x14ac:dyDescent="0.25">
      <c r="A11" s="77" t="s">
        <v>52</v>
      </c>
      <c r="B11" s="66"/>
      <c r="C11" s="67"/>
      <c r="D11" s="67"/>
      <c r="E11" s="67"/>
      <c r="F11" s="63"/>
      <c r="G11" s="67"/>
      <c r="H11" s="67"/>
      <c r="I11" s="65"/>
      <c r="J11" s="65"/>
      <c r="K11" s="65"/>
    </row>
    <row r="12" spans="1:11" ht="50.1" customHeight="1" x14ac:dyDescent="0.25">
      <c r="A12" s="78" t="s">
        <v>53</v>
      </c>
      <c r="B12" s="66"/>
      <c r="C12" s="67"/>
      <c r="D12" s="67"/>
      <c r="E12" s="67"/>
      <c r="F12" s="63"/>
      <c r="G12" s="67"/>
      <c r="H12" s="67"/>
      <c r="I12" s="65"/>
      <c r="J12" s="65"/>
      <c r="K12" s="65"/>
    </row>
    <row r="13" spans="1:11" ht="24" customHeight="1" x14ac:dyDescent="0.25">
      <c r="A13" s="49"/>
      <c r="B13" s="35"/>
      <c r="C13" s="34"/>
      <c r="D13" s="34"/>
      <c r="E13" s="35"/>
      <c r="F13" s="34"/>
      <c r="G13" s="34"/>
      <c r="H13" s="32" t="s">
        <v>7</v>
      </c>
      <c r="I13" s="48">
        <f>SUM(I8:I12)</f>
        <v>0</v>
      </c>
      <c r="J13" s="48">
        <f>SUM(J8:J12)</f>
        <v>0</v>
      </c>
      <c r="K13" s="48">
        <f>SUM(K8:K12)</f>
        <v>0</v>
      </c>
    </row>
  </sheetData>
  <sheetProtection sheet="1" objects="1" scenarios="1"/>
  <mergeCells count="9">
    <mergeCell ref="G6:G7"/>
    <mergeCell ref="H6:H7"/>
    <mergeCell ref="I6:K6"/>
    <mergeCell ref="A6:A7"/>
    <mergeCell ref="B6:B7"/>
    <mergeCell ref="C6:C7"/>
    <mergeCell ref="D6:D7"/>
    <mergeCell ref="E6:E7"/>
    <mergeCell ref="F6:F7"/>
  </mergeCells>
  <conditionalFormatting sqref="F10">
    <cfRule type="containsText" dxfId="25" priority="8" operator="containsText" text="Umsetzung nicht möglich">
      <formula>NOT(ISERROR(SEARCH("Umsetzung nicht möglich",F10)))</formula>
    </cfRule>
  </conditionalFormatting>
  <conditionalFormatting sqref="F8:F12">
    <cfRule type="containsText" dxfId="24" priority="7" operator="containsText" text="umgesetzt">
      <formula>NOT(ISERROR(SEARCH("umgesetzt",F8)))</formula>
    </cfRule>
  </conditionalFormatting>
  <conditionalFormatting sqref="F8:F12">
    <cfRule type="containsText" dxfId="23" priority="1" operator="containsText" text="Umsetzung nicht möglich">
      <formula>NOT(ISERROR(SEARCH("Umsetzung nicht möglich",F8)))</formula>
    </cfRule>
    <cfRule type="containsText" dxfId="22" priority="2" operator="containsText" text="bisher nicht umgesetzt">
      <formula>NOT(ISERROR(SEARCH("bisher nicht umgesetzt",F8)))</formula>
    </cfRule>
    <cfRule type="containsText" dxfId="21" priority="3" operator="containsText" text="zukünftiger Termin">
      <formula>NOT(ISERROR(SEARCH("zukünftiger Termin",F8)))</formula>
    </cfRule>
    <cfRule type="containsText" dxfId="20" priority="4" operator="containsText" text="In Umsetzung (Ende)">
      <formula>NOT(ISERROR(SEARCH("In Umsetzung (Ende)",F8)))</formula>
    </cfRule>
    <cfRule type="containsText" dxfId="19" priority="5" operator="containsText" text="In Umsetzung (Mitte)">
      <formula>NOT(ISERROR(SEARCH("In Umsetzung (Mitte)",F8)))</formula>
    </cfRule>
    <cfRule type="containsText" dxfId="18" priority="6" operator="containsText" text="In Umsetzung (Anfang)">
      <formula>NOT(ISERROR(SEARCH("In Umsetzung (Anfang)",F8)))</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257E043-4203-41C6-A912-871122FEE6DF}">
          <x14:formula1>
            <xm:f>Status!$A$2:$A$10</xm:f>
          </x14:formula1>
          <xm:sqref>F8:F12</xm:sqref>
        </x14:dataValidation>
        <x14:dataValidation type="list" allowBlank="1" showInputMessage="1" showErrorMessage="1" xr:uid="{6A0E7495-6F3A-454E-A8EF-B3BF184E7F04}">
          <x14:formula1>
            <xm:f>Schlüsselprojekt!$A$1:$A$2</xm:f>
          </x14:formula1>
          <xm:sqref>D8:D12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6744-CC61-4A12-9210-2E2320D60B0A}">
  <sheetPr codeName="Tabelle10">
    <tabColor rgb="FFF5C332"/>
  </sheetPr>
  <dimension ref="A6:K13"/>
  <sheetViews>
    <sheetView showGridLines="0" zoomScaleNormal="100" workbookViewId="0">
      <selection activeCell="A8" sqref="A8:K12"/>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11" width="10.7109375" customWidth="1"/>
  </cols>
  <sheetData>
    <row r="6" spans="1:11" ht="30" customHeight="1" x14ac:dyDescent="0.25">
      <c r="A6" s="139" t="s">
        <v>4</v>
      </c>
      <c r="B6" s="139" t="s">
        <v>3</v>
      </c>
      <c r="C6" s="139" t="s">
        <v>10</v>
      </c>
      <c r="D6" s="139" t="s">
        <v>6</v>
      </c>
      <c r="E6" s="139" t="s">
        <v>8</v>
      </c>
      <c r="F6" s="139" t="s">
        <v>5</v>
      </c>
      <c r="G6" s="139" t="s">
        <v>11</v>
      </c>
      <c r="H6" s="139" t="s">
        <v>9</v>
      </c>
      <c r="I6" s="140" t="s">
        <v>82</v>
      </c>
      <c r="J6" s="141"/>
      <c r="K6" s="142"/>
    </row>
    <row r="7" spans="1:11" ht="30" customHeight="1" x14ac:dyDescent="0.25">
      <c r="A7" s="139"/>
      <c r="B7" s="139"/>
      <c r="C7" s="139"/>
      <c r="D7" s="139"/>
      <c r="E7" s="139"/>
      <c r="F7" s="139"/>
      <c r="G7" s="139"/>
      <c r="H7" s="139"/>
      <c r="I7" s="40" t="s">
        <v>24</v>
      </c>
      <c r="J7" s="40" t="s">
        <v>22</v>
      </c>
      <c r="K7" s="40" t="s">
        <v>23</v>
      </c>
    </row>
    <row r="8" spans="1:11" ht="50.1" customHeight="1" x14ac:dyDescent="0.25">
      <c r="A8" s="79" t="s">
        <v>54</v>
      </c>
      <c r="B8" s="62"/>
      <c r="C8" s="63"/>
      <c r="D8" s="63"/>
      <c r="E8" s="63"/>
      <c r="F8" s="63"/>
      <c r="G8" s="63"/>
      <c r="H8" s="63"/>
      <c r="I8" s="65"/>
      <c r="J8" s="65"/>
      <c r="K8" s="65"/>
    </row>
    <row r="9" spans="1:11" ht="50.1" customHeight="1" x14ac:dyDescent="0.25">
      <c r="A9" s="79" t="s">
        <v>55</v>
      </c>
      <c r="B9" s="66"/>
      <c r="C9" s="67"/>
      <c r="D9" s="67"/>
      <c r="E9" s="67"/>
      <c r="F9" s="63"/>
      <c r="G9" s="67"/>
      <c r="H9" s="67"/>
      <c r="I9" s="65"/>
      <c r="J9" s="65"/>
      <c r="K9" s="65"/>
    </row>
    <row r="10" spans="1:11" ht="50.1" customHeight="1" x14ac:dyDescent="0.25">
      <c r="A10" s="79" t="s">
        <v>56</v>
      </c>
      <c r="B10" s="66"/>
      <c r="C10" s="67"/>
      <c r="D10" s="67"/>
      <c r="E10" s="67"/>
      <c r="F10" s="63"/>
      <c r="G10" s="67"/>
      <c r="H10" s="67"/>
      <c r="I10" s="65"/>
      <c r="J10" s="65"/>
      <c r="K10" s="65"/>
    </row>
    <row r="11" spans="1:11" ht="50.1" customHeight="1" x14ac:dyDescent="0.25">
      <c r="A11" s="79" t="s">
        <v>57</v>
      </c>
      <c r="B11" s="66"/>
      <c r="C11" s="67"/>
      <c r="D11" s="67"/>
      <c r="E11" s="67"/>
      <c r="F11" s="63"/>
      <c r="G11" s="67"/>
      <c r="H11" s="67"/>
      <c r="I11" s="65"/>
      <c r="J11" s="65"/>
      <c r="K11" s="65"/>
    </row>
    <row r="12" spans="1:11" ht="50.1" customHeight="1" x14ac:dyDescent="0.25">
      <c r="A12" s="80" t="s">
        <v>58</v>
      </c>
      <c r="B12" s="66"/>
      <c r="C12" s="67"/>
      <c r="D12" s="67"/>
      <c r="E12" s="67"/>
      <c r="F12" s="63"/>
      <c r="G12" s="67"/>
      <c r="H12" s="67"/>
      <c r="I12" s="65"/>
      <c r="J12" s="65"/>
      <c r="K12" s="65"/>
    </row>
    <row r="13" spans="1:11" ht="24" customHeight="1" x14ac:dyDescent="0.25">
      <c r="A13" s="49"/>
      <c r="B13" s="35"/>
      <c r="C13" s="34"/>
      <c r="D13" s="34"/>
      <c r="E13" s="35"/>
      <c r="F13" s="34"/>
      <c r="G13" s="34"/>
      <c r="H13" s="32" t="s">
        <v>7</v>
      </c>
      <c r="I13" s="48">
        <f>SUM(I8:I12)</f>
        <v>0</v>
      </c>
      <c r="J13" s="48">
        <f>SUM(J8:J12)</f>
        <v>0</v>
      </c>
      <c r="K13" s="48">
        <f>SUM(K8:K12)</f>
        <v>0</v>
      </c>
    </row>
  </sheetData>
  <sheetProtection sheet="1" objects="1" scenarios="1"/>
  <mergeCells count="9">
    <mergeCell ref="G6:G7"/>
    <mergeCell ref="H6:H7"/>
    <mergeCell ref="I6:K6"/>
    <mergeCell ref="A6:A7"/>
    <mergeCell ref="B6:B7"/>
    <mergeCell ref="C6:C7"/>
    <mergeCell ref="D6:D7"/>
    <mergeCell ref="E6:E7"/>
    <mergeCell ref="F6:F7"/>
  </mergeCells>
  <conditionalFormatting sqref="F10">
    <cfRule type="containsText" dxfId="17" priority="8" operator="containsText" text="Umsetzung nicht möglich">
      <formula>NOT(ISERROR(SEARCH("Umsetzung nicht möglich",F10)))</formula>
    </cfRule>
  </conditionalFormatting>
  <conditionalFormatting sqref="F8:F12">
    <cfRule type="containsText" dxfId="16" priority="7" operator="containsText" text="umgesetzt">
      <formula>NOT(ISERROR(SEARCH("umgesetzt",F8)))</formula>
    </cfRule>
  </conditionalFormatting>
  <conditionalFormatting sqref="F8:F12">
    <cfRule type="containsText" dxfId="15" priority="1" operator="containsText" text="Umsetzung nicht möglich">
      <formula>NOT(ISERROR(SEARCH("Umsetzung nicht möglich",F8)))</formula>
    </cfRule>
    <cfRule type="containsText" dxfId="14" priority="2" operator="containsText" text="bisher nicht umgesetzt">
      <formula>NOT(ISERROR(SEARCH("bisher nicht umgesetzt",F8)))</formula>
    </cfRule>
    <cfRule type="containsText" dxfId="13" priority="3" operator="containsText" text="zukünftiger Termin">
      <formula>NOT(ISERROR(SEARCH("zukünftiger Termin",F8)))</formula>
    </cfRule>
    <cfRule type="containsText" dxfId="12" priority="4" operator="containsText" text="In Umsetzung (Ende)">
      <formula>NOT(ISERROR(SEARCH("In Umsetzung (Ende)",F8)))</formula>
    </cfRule>
    <cfRule type="containsText" dxfId="11" priority="5" operator="containsText" text="In Umsetzung (Mitte)">
      <formula>NOT(ISERROR(SEARCH("In Umsetzung (Mitte)",F8)))</formula>
    </cfRule>
    <cfRule type="containsText" dxfId="10" priority="6" operator="containsText" text="In Umsetzung (Anfang)">
      <formula>NOT(ISERROR(SEARCH("In Umsetzung (Anfang)",F8)))</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4511B9B1-896B-44F4-89FC-A79DB3CC0294}">
          <x14:formula1>
            <xm:f>Schlüsselprojekt!$A$1:$A$2</xm:f>
          </x14:formula1>
          <xm:sqref>D8:D12</xm:sqref>
        </x14:dataValidation>
        <x14:dataValidation type="list" allowBlank="1" showInputMessage="1" showErrorMessage="1" xr:uid="{D3D69BC8-FED3-4BDC-B571-0A9F1BEA5A03}">
          <x14:formula1>
            <xm:f>Status!$A$2:$A$10</xm:f>
          </x14:formula1>
          <xm:sqref>F8:F12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B9201-E533-40E4-8E11-B64E97B07C3A}">
  <sheetPr codeName="Tabelle11">
    <tabColor rgb="FFEE2C24"/>
  </sheetPr>
  <dimension ref="A6:K13"/>
  <sheetViews>
    <sheetView showGridLines="0" zoomScaleNormal="100" workbookViewId="0">
      <selection activeCell="I13" sqref="I13"/>
    </sheetView>
  </sheetViews>
  <sheetFormatPr baseColWidth="10" defaultRowHeight="15" x14ac:dyDescent="0.25"/>
  <cols>
    <col min="1" max="1" width="5.5703125" customWidth="1"/>
    <col min="2" max="2" width="19.42578125" customWidth="1"/>
    <col min="3" max="3" width="26" customWidth="1"/>
    <col min="4" max="4" width="9.85546875" customWidth="1"/>
    <col min="5" max="5" width="10.140625" customWidth="1"/>
    <col min="6" max="6" width="12.28515625" customWidth="1"/>
    <col min="7" max="7" width="12.85546875" customWidth="1"/>
    <col min="8" max="8" width="13.7109375" customWidth="1"/>
    <col min="9" max="11" width="10.7109375" customWidth="1"/>
  </cols>
  <sheetData>
    <row r="6" spans="1:11" ht="30" customHeight="1" x14ac:dyDescent="0.25">
      <c r="A6" s="143" t="s">
        <v>4</v>
      </c>
      <c r="B6" s="143" t="s">
        <v>3</v>
      </c>
      <c r="C6" s="143" t="s">
        <v>10</v>
      </c>
      <c r="D6" s="143" t="s">
        <v>6</v>
      </c>
      <c r="E6" s="143" t="s">
        <v>8</v>
      </c>
      <c r="F6" s="143" t="s">
        <v>5</v>
      </c>
      <c r="G6" s="143" t="s">
        <v>11</v>
      </c>
      <c r="H6" s="143" t="s">
        <v>9</v>
      </c>
      <c r="I6" s="144" t="s">
        <v>82</v>
      </c>
      <c r="J6" s="145"/>
      <c r="K6" s="146"/>
    </row>
    <row r="7" spans="1:11" ht="30" customHeight="1" x14ac:dyDescent="0.25">
      <c r="A7" s="143"/>
      <c r="B7" s="143"/>
      <c r="C7" s="143"/>
      <c r="D7" s="143"/>
      <c r="E7" s="143"/>
      <c r="F7" s="143"/>
      <c r="G7" s="143"/>
      <c r="H7" s="143"/>
      <c r="I7" s="41" t="s">
        <v>24</v>
      </c>
      <c r="J7" s="41" t="s">
        <v>22</v>
      </c>
      <c r="K7" s="41" t="s">
        <v>23</v>
      </c>
    </row>
    <row r="8" spans="1:11" ht="50.1" customHeight="1" x14ac:dyDescent="0.25">
      <c r="A8" s="81" t="s">
        <v>60</v>
      </c>
      <c r="B8" s="62"/>
      <c r="C8" s="63"/>
      <c r="D8" s="63"/>
      <c r="E8" s="63"/>
      <c r="F8" s="63"/>
      <c r="G8" s="63"/>
      <c r="H8" s="63"/>
      <c r="I8" s="65"/>
      <c r="J8" s="65"/>
      <c r="K8" s="65"/>
    </row>
    <row r="9" spans="1:11" ht="50.1" customHeight="1" x14ac:dyDescent="0.25">
      <c r="A9" s="81" t="s">
        <v>61</v>
      </c>
      <c r="B9" s="66"/>
      <c r="C9" s="67"/>
      <c r="D9" s="67"/>
      <c r="E9" s="67"/>
      <c r="F9" s="63"/>
      <c r="G9" s="67"/>
      <c r="H9" s="67"/>
      <c r="I9" s="65"/>
      <c r="J9" s="65"/>
      <c r="K9" s="65"/>
    </row>
    <row r="10" spans="1:11" ht="50.1" customHeight="1" x14ac:dyDescent="0.25">
      <c r="A10" s="81" t="s">
        <v>62</v>
      </c>
      <c r="B10" s="66"/>
      <c r="C10" s="67"/>
      <c r="D10" s="67"/>
      <c r="E10" s="67"/>
      <c r="F10" s="63"/>
      <c r="G10" s="67"/>
      <c r="H10" s="67"/>
      <c r="I10" s="65"/>
      <c r="J10" s="65"/>
      <c r="K10" s="65"/>
    </row>
    <row r="11" spans="1:11" ht="50.1" customHeight="1" x14ac:dyDescent="0.25">
      <c r="A11" s="81" t="s">
        <v>63</v>
      </c>
      <c r="B11" s="66"/>
      <c r="C11" s="67"/>
      <c r="D11" s="67"/>
      <c r="E11" s="67"/>
      <c r="F11" s="63"/>
      <c r="G11" s="67"/>
      <c r="H11" s="67"/>
      <c r="I11" s="65"/>
      <c r="J11" s="65"/>
      <c r="K11" s="65"/>
    </row>
    <row r="12" spans="1:11" ht="50.1" customHeight="1" x14ac:dyDescent="0.25">
      <c r="A12" s="82" t="s">
        <v>64</v>
      </c>
      <c r="B12" s="66"/>
      <c r="C12" s="67"/>
      <c r="D12" s="67"/>
      <c r="E12" s="67"/>
      <c r="F12" s="63"/>
      <c r="G12" s="67"/>
      <c r="H12" s="67"/>
      <c r="I12" s="65"/>
      <c r="J12" s="65"/>
      <c r="K12" s="65"/>
    </row>
    <row r="13" spans="1:11" ht="24" customHeight="1" x14ac:dyDescent="0.25">
      <c r="A13" s="49"/>
      <c r="B13" s="35"/>
      <c r="C13" s="34"/>
      <c r="D13" s="34"/>
      <c r="E13" s="35"/>
      <c r="F13" s="34"/>
      <c r="G13" s="34"/>
      <c r="H13" s="32" t="s">
        <v>7</v>
      </c>
      <c r="I13" s="48">
        <f>SUM(I8:I12)</f>
        <v>0</v>
      </c>
      <c r="J13" s="48">
        <f>SUM(J8:J12)</f>
        <v>0</v>
      </c>
      <c r="K13" s="48">
        <f>SUM(K8:K12)</f>
        <v>0</v>
      </c>
    </row>
  </sheetData>
  <sheetProtection sheet="1" objects="1" scenarios="1"/>
  <mergeCells count="9">
    <mergeCell ref="G6:G7"/>
    <mergeCell ref="H6:H7"/>
    <mergeCell ref="I6:K6"/>
    <mergeCell ref="A6:A7"/>
    <mergeCell ref="B6:B7"/>
    <mergeCell ref="C6:C7"/>
    <mergeCell ref="D6:D7"/>
    <mergeCell ref="E6:E7"/>
    <mergeCell ref="F6:F7"/>
  </mergeCells>
  <conditionalFormatting sqref="F10">
    <cfRule type="containsText" dxfId="9" priority="8" operator="containsText" text="Umsetzung nicht möglich">
      <formula>NOT(ISERROR(SEARCH("Umsetzung nicht möglich",F10)))</formula>
    </cfRule>
  </conditionalFormatting>
  <conditionalFormatting sqref="F8:F12">
    <cfRule type="containsText" dxfId="8" priority="7" operator="containsText" text="umgesetzt">
      <formula>NOT(ISERROR(SEARCH("umgesetzt",F8)))</formula>
    </cfRule>
  </conditionalFormatting>
  <conditionalFormatting sqref="F8:F12">
    <cfRule type="containsText" dxfId="7" priority="1" operator="containsText" text="Umsetzung nicht möglich">
      <formula>NOT(ISERROR(SEARCH("Umsetzung nicht möglich",F8)))</formula>
    </cfRule>
    <cfRule type="containsText" dxfId="6" priority="2" operator="containsText" text="bisher nicht umgesetzt">
      <formula>NOT(ISERROR(SEARCH("bisher nicht umgesetzt",F8)))</formula>
    </cfRule>
    <cfRule type="containsText" dxfId="5" priority="3" operator="containsText" text="zukünftiger Termin">
      <formula>NOT(ISERROR(SEARCH("zukünftiger Termin",F8)))</formula>
    </cfRule>
    <cfRule type="containsText" dxfId="4" priority="4" operator="containsText" text="In Umsetzung (Ende)">
      <formula>NOT(ISERROR(SEARCH("In Umsetzung (Ende)",F8)))</formula>
    </cfRule>
    <cfRule type="containsText" dxfId="3" priority="5" operator="containsText" text="In Umsetzung (Mitte)">
      <formula>NOT(ISERROR(SEARCH("In Umsetzung (Mitte)",F8)))</formula>
    </cfRule>
    <cfRule type="containsText" dxfId="2" priority="6" operator="containsText" text="In Umsetzung (Anfang)">
      <formula>NOT(ISERROR(SEARCH("In Umsetzung (Anfang)",F8)))</formula>
    </cfRule>
  </conditionalFormatting>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92CFC24-295A-45B4-B677-81232EA289B9}">
          <x14:formula1>
            <xm:f>Status!$A$2:$A$10</xm:f>
          </x14:formula1>
          <xm:sqref>F8:F12</xm:sqref>
        </x14:dataValidation>
        <x14:dataValidation type="list" allowBlank="1" showInputMessage="1" showErrorMessage="1" xr:uid="{4909AF6F-7AC5-4C6B-A76D-DDC12BE02F8A}">
          <x14:formula1>
            <xm:f>Schlüsselprojekt!$A$1:$A$2</xm:f>
          </x14:formula1>
          <xm:sqref>D8:D12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51E82C21230994E856EF45F4148E7EE" ma:contentTypeVersion="39" ma:contentTypeDescription="Ein neues Dokument erstellen." ma:contentTypeScope="" ma:versionID="4e9c89b79e8874e2f2257755f880e940">
  <xsd:schema xmlns:xsd="http://www.w3.org/2001/XMLSchema" xmlns:xs="http://www.w3.org/2001/XMLSchema" xmlns:p="http://schemas.microsoft.com/office/2006/metadata/properties" xmlns:ns3="a859d3de-9262-459d-ac14-e09968d489ed" xmlns:ns4="b6bbdf22-990a-4685-8371-9a42806029dd" targetNamespace="http://schemas.microsoft.com/office/2006/metadata/properties" ma:root="true" ma:fieldsID="7a707551e140a6008d6933d496164981" ns3:_="" ns4:_="">
    <xsd:import namespace="a859d3de-9262-459d-ac14-e09968d489ed"/>
    <xsd:import namespace="b6bbdf22-990a-4685-8371-9a42806029dd"/>
    <xsd:element name="properties">
      <xsd:complexType>
        <xsd:sequence>
          <xsd:element name="documentManagement">
            <xsd:complexType>
              <xsd:all>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Distribution_Groups" minOccurs="0"/>
                <xsd:element ref="ns3:LMS_Mapping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3:Leaders" minOccurs="0"/>
                <xsd:element ref="ns3:Members" minOccurs="0"/>
                <xsd:element ref="ns3:Member_Groups" minOccurs="0"/>
                <xsd:element ref="ns3:Invited_Leaders" minOccurs="0"/>
                <xsd:element ref="ns3:Invited_Members" minOccurs="0"/>
                <xsd:element ref="ns3:Has_Leaders_Only_SectionGroup"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Teams_Channel_Section_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9d3de-9262-459d-ac14-e09968d489ed"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Teachers" ma:index="17"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8"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9"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Teachers" ma:index="22" nillable="true" ma:displayName="Invited Teachers" ma:internalName="Invited_Teachers">
      <xsd:simpleType>
        <xsd:restriction base="dms:Note">
          <xsd:maxLength value="255"/>
        </xsd:restriction>
      </xsd:simpleType>
    </xsd:element>
    <xsd:element name="Invited_Students" ma:index="23" nillable="true" ma:displayName="Invited Students" ma:internalName="Invited_Student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Teacher_Only_SectionGroup" ma:index="25" nillable="true" ma:displayName="Has Teacher Only SectionGroup" ma:internalName="Has_Teacher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Leaders" ma:index="28"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29"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0"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31" nillable="true" ma:displayName="Invited Leaders" ma:internalName="Invited_Leaders">
      <xsd:simpleType>
        <xsd:restriction base="dms:Note">
          <xsd:maxLength value="255"/>
        </xsd:restriction>
      </xsd:simpleType>
    </xsd:element>
    <xsd:element name="Invited_Members" ma:index="32" nillable="true" ma:displayName="Invited Members" ma:internalName="Invited_Members">
      <xsd:simpleType>
        <xsd:restriction base="dms:Note">
          <xsd:maxLength value="255"/>
        </xsd:restriction>
      </xsd:simpleType>
    </xsd:element>
    <xsd:element name="Has_Leaders_Only_SectionGroup" ma:index="33" nillable="true" ma:displayName="Has Leaders Only SectionGroup" ma:internalName="Has_Leaders_Only_SectionGroup">
      <xsd:simpleType>
        <xsd:restriction base="dms:Boolean"/>
      </xsd:simpleType>
    </xsd:element>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AutoTags" ma:index="39" nillable="true" ma:displayName="Tags" ma:internalName="MediaServiceAutoTags" ma:readOnly="true">
      <xsd:simpleType>
        <xsd:restriction base="dms:Text"/>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ServiceOCR" ma:index="42" nillable="true" ma:displayName="Extracted Text" ma:internalName="MediaServiceOCR" ma:readOnly="true">
      <xsd:simpleType>
        <xsd:restriction base="dms:Note">
          <xsd:maxLength value="255"/>
        </xsd:restriction>
      </xsd:simpleType>
    </xsd:element>
    <xsd:element name="MediaServiceDateTaken" ma:index="43" nillable="true" ma:displayName="MediaServiceDateTaken" ma:hidden="true" ma:internalName="MediaServiceDateTaken" ma:readOnly="true">
      <xsd:simpleType>
        <xsd:restriction base="dms:Text"/>
      </xsd:simpleType>
    </xsd:element>
    <xsd:element name="MediaServiceLocation" ma:index="44" nillable="true" ma:displayName="Location" ma:internalName="MediaServiceLocation" ma:readOnly="true">
      <xsd:simpleType>
        <xsd:restriction base="dms:Text"/>
      </xsd:simpleType>
    </xsd:element>
    <xsd:element name="Teams_Channel_Section_Location" ma:index="45" nillable="true" ma:displayName="Teams Channel Section Location" ma:internalName="Teams_Channel_Section_Location">
      <xsd:simpleType>
        <xsd:restriction base="dms:Text"/>
      </xsd:simpleType>
    </xsd:element>
    <xsd:element name="MediaLengthInSeconds" ma:index="4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bbdf22-990a-4685-8371-9a42806029dd" elementFormDefault="qualified">
    <xsd:import namespace="http://schemas.microsoft.com/office/2006/documentManagement/types"/>
    <xsd:import namespace="http://schemas.microsoft.com/office/infopath/2007/PartnerControls"/>
    <xsd:element name="SharedWithUsers" ma:index="3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Freigegeben für - Details" ma:internalName="SharedWithDetails" ma:readOnly="true">
      <xsd:simpleType>
        <xsd:restriction base="dms:Note">
          <xsd:maxLength value="255"/>
        </xsd:restriction>
      </xsd:simpleType>
    </xsd:element>
    <xsd:element name="SharingHintHash" ma:index="36"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MS_Mappings xmlns="a859d3de-9262-459d-ac14-e09968d489ed" xsi:nil="true"/>
    <Math_Settings xmlns="a859d3de-9262-459d-ac14-e09968d489ed" xsi:nil="true"/>
    <Self_Registration_Enabled xmlns="a859d3de-9262-459d-ac14-e09968d489ed" xsi:nil="true"/>
    <Members xmlns="a859d3de-9262-459d-ac14-e09968d489ed">
      <UserInfo>
        <DisplayName/>
        <AccountId xsi:nil="true"/>
        <AccountType/>
      </UserInfo>
    </Members>
    <Has_Leaders_Only_SectionGroup xmlns="a859d3de-9262-459d-ac14-e09968d489ed" xsi:nil="true"/>
    <AppVersion xmlns="a859d3de-9262-459d-ac14-e09968d489ed" xsi:nil="true"/>
    <Invited_Teachers xmlns="a859d3de-9262-459d-ac14-e09968d489ed" xsi:nil="true"/>
    <IsNotebookLocked xmlns="a859d3de-9262-459d-ac14-e09968d489ed" xsi:nil="true"/>
    <NotebookType xmlns="a859d3de-9262-459d-ac14-e09968d489ed" xsi:nil="true"/>
    <Teachers xmlns="a859d3de-9262-459d-ac14-e09968d489ed">
      <UserInfo>
        <DisplayName/>
        <AccountId xsi:nil="true"/>
        <AccountType/>
      </UserInfo>
    </Teachers>
    <Students xmlns="a859d3de-9262-459d-ac14-e09968d489ed">
      <UserInfo>
        <DisplayName/>
        <AccountId xsi:nil="true"/>
        <AccountType/>
      </UserInfo>
    </Students>
    <Student_Groups xmlns="a859d3de-9262-459d-ac14-e09968d489ed">
      <UserInfo>
        <DisplayName/>
        <AccountId xsi:nil="true"/>
        <AccountType/>
      </UserInfo>
    </Student_Groups>
    <Templates xmlns="a859d3de-9262-459d-ac14-e09968d489ed" xsi:nil="true"/>
    <DefaultSectionNames xmlns="a859d3de-9262-459d-ac14-e09968d489ed" xsi:nil="true"/>
    <Owner xmlns="a859d3de-9262-459d-ac14-e09968d489ed">
      <UserInfo>
        <DisplayName/>
        <AccountId xsi:nil="true"/>
        <AccountType/>
      </UserInfo>
    </Owner>
    <Distribution_Groups xmlns="a859d3de-9262-459d-ac14-e09968d489ed" xsi:nil="true"/>
    <Has_Teacher_Only_SectionGroup xmlns="a859d3de-9262-459d-ac14-e09968d489ed" xsi:nil="true"/>
    <Member_Groups xmlns="a859d3de-9262-459d-ac14-e09968d489ed">
      <UserInfo>
        <DisplayName/>
        <AccountId xsi:nil="true"/>
        <AccountType/>
      </UserInfo>
    </Member_Groups>
    <Is_Collaboration_Space_Locked xmlns="a859d3de-9262-459d-ac14-e09968d489ed" xsi:nil="true"/>
    <Invited_Members xmlns="a859d3de-9262-459d-ac14-e09968d489ed" xsi:nil="true"/>
    <Teams_Channel_Section_Location xmlns="a859d3de-9262-459d-ac14-e09968d489ed" xsi:nil="true"/>
    <TeamsChannelId xmlns="a859d3de-9262-459d-ac14-e09968d489ed" xsi:nil="true"/>
    <Invited_Students xmlns="a859d3de-9262-459d-ac14-e09968d489ed" xsi:nil="true"/>
    <Invited_Leaders xmlns="a859d3de-9262-459d-ac14-e09968d489ed" xsi:nil="true"/>
    <FolderType xmlns="a859d3de-9262-459d-ac14-e09968d489ed" xsi:nil="true"/>
    <CultureName xmlns="a859d3de-9262-459d-ac14-e09968d489ed" xsi:nil="true"/>
    <Leaders xmlns="a859d3de-9262-459d-ac14-e09968d489ed">
      <UserInfo>
        <DisplayName/>
        <AccountId xsi:nil="true"/>
        <AccountType/>
      </UserInfo>
    </Leaders>
  </documentManagement>
</p:properties>
</file>

<file path=customXml/itemProps1.xml><?xml version="1.0" encoding="utf-8"?>
<ds:datastoreItem xmlns:ds="http://schemas.openxmlformats.org/officeDocument/2006/customXml" ds:itemID="{C7C72758-BDB6-4DC9-B343-93E64DB9308D}">
  <ds:schemaRefs>
    <ds:schemaRef ds:uri="http://schemas.microsoft.com/sharepoint/v3/contenttype/forms"/>
  </ds:schemaRefs>
</ds:datastoreItem>
</file>

<file path=customXml/itemProps2.xml><?xml version="1.0" encoding="utf-8"?>
<ds:datastoreItem xmlns:ds="http://schemas.openxmlformats.org/officeDocument/2006/customXml" ds:itemID="{CBC07FCA-F947-4CC1-B6B2-824827D11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9d3de-9262-459d-ac14-e09968d489ed"/>
    <ds:schemaRef ds:uri="b6bbdf22-990a-4685-8371-9a4280602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1FA55F-D8B1-41BC-8DA3-A3BE6E70339D}">
  <ds:schemaRefs>
    <ds:schemaRef ds:uri="http://schemas.microsoft.com/office/infopath/2007/PartnerControls"/>
    <ds:schemaRef ds:uri="http://purl.org/dc/dcmitype/"/>
    <ds:schemaRef ds:uri="http://purl.org/dc/terms/"/>
    <ds:schemaRef ds:uri="http://www.w3.org/XML/1998/namespace"/>
    <ds:schemaRef ds:uri="http://schemas.openxmlformats.org/package/2006/metadata/core-properties"/>
    <ds:schemaRef ds:uri="a859d3de-9262-459d-ac14-e09968d489ed"/>
    <ds:schemaRef ds:uri="http://schemas.microsoft.com/office/2006/documentManagement/types"/>
    <ds:schemaRef ds:uri="http://schemas.microsoft.com/office/2006/metadata/properties"/>
    <ds:schemaRef ds:uri="b6bbdf22-990a-4685-8371-9a42806029dd"/>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Überblick</vt:lpstr>
      <vt:lpstr>Abfall</vt:lpstr>
      <vt:lpstr>Einkauf</vt:lpstr>
      <vt:lpstr>Ernährung</vt:lpstr>
      <vt:lpstr>Kommunikation</vt:lpstr>
      <vt:lpstr>Kompensation &amp; C-Bindung</vt:lpstr>
      <vt:lpstr>Mobilität </vt:lpstr>
      <vt:lpstr>Strom</vt:lpstr>
      <vt:lpstr>Wärme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Klaubert</dc:creator>
  <cp:lastModifiedBy>49176</cp:lastModifiedBy>
  <dcterms:created xsi:type="dcterms:W3CDTF">2022-01-19T10:58:17Z</dcterms:created>
  <dcterms:modified xsi:type="dcterms:W3CDTF">2022-05-05T17:05:45Z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0x010100051E82C21230994E856EF45F4148E7EE</vt:lpwstr>
  </property>
</Properties>
</file>